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P:\_ENGINEERING\_Projects\DEER CREEK, BASE CAMP, MICROSCOPE-PPRTA\Contract\Construction\IFB-26-049 Bid Package\"/>
    </mc:Choice>
  </mc:AlternateContent>
  <xr:revisionPtr revIDLastSave="0" documentId="13_ncr:1_{7DE86FC1-0761-416E-A247-3E22B1B922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 Gate - Struthers Bid Form" sheetId="4" r:id="rId1"/>
  </sheets>
  <definedNames>
    <definedName name="_xlnm.Print_Area" localSheetId="0">'N Gate - Struthers Bid Form'!$A$1:$G$154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5" i="4" l="1"/>
  <c r="G136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7" i="4"/>
  <c r="G99" i="4"/>
  <c r="G100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138" i="4"/>
  <c r="G68" i="4"/>
  <c r="G44" i="4"/>
  <c r="G43" i="4"/>
  <c r="G42" i="4"/>
  <c r="G29" i="4"/>
  <c r="G47" i="4"/>
  <c r="G49" i="4"/>
  <c r="G50" i="4"/>
  <c r="G51" i="4"/>
  <c r="G53" i="4"/>
  <c r="G54" i="4"/>
  <c r="G55" i="4"/>
  <c r="G56" i="4"/>
  <c r="G60" i="4"/>
  <c r="G62" i="4"/>
  <c r="G66" i="4"/>
  <c r="G70" i="4"/>
  <c r="G72" i="4"/>
  <c r="G73" i="4"/>
  <c r="G74" i="4"/>
  <c r="G75" i="4"/>
  <c r="G76" i="4"/>
  <c r="G77" i="4"/>
  <c r="G78" i="4"/>
  <c r="G79" i="4"/>
  <c r="G16" i="4"/>
  <c r="G26" i="4"/>
  <c r="G27" i="4"/>
  <c r="G28" i="4"/>
  <c r="G35" i="4"/>
  <c r="G36" i="4"/>
  <c r="G37" i="4"/>
  <c r="G38" i="4"/>
  <c r="G39" i="4"/>
  <c r="G40" i="4"/>
  <c r="G41" i="4"/>
  <c r="G45" i="4"/>
  <c r="G46" i="4"/>
  <c r="G48" i="4"/>
  <c r="G52" i="4"/>
  <c r="G57" i="4"/>
  <c r="G58" i="4"/>
  <c r="G59" i="4"/>
  <c r="G61" i="4"/>
  <c r="G63" i="4"/>
  <c r="G64" i="4"/>
  <c r="G65" i="4"/>
  <c r="G67" i="4"/>
  <c r="G69" i="4"/>
  <c r="G71" i="4"/>
  <c r="G22" i="4" l="1"/>
  <c r="G25" i="4" l="1"/>
  <c r="G34" i="4" l="1"/>
  <c r="I30" i="4" s="1"/>
  <c r="G31" i="4"/>
  <c r="G30" i="4"/>
  <c r="G11" i="4" l="1"/>
  <c r="G12" i="4"/>
  <c r="G140" i="4" s="1"/>
  <c r="G24" i="4" l="1"/>
  <c r="G33" i="4"/>
  <c r="I24" i="4" s="1"/>
  <c r="G32" i="4"/>
  <c r="I23" i="4" s="1"/>
  <c r="G23" i="4"/>
  <c r="I19" i="4"/>
  <c r="G21" i="4"/>
  <c r="I17" i="4" s="1"/>
  <c r="G20" i="4"/>
  <c r="I15" i="4" s="1"/>
  <c r="G19" i="4"/>
  <c r="I14" i="4" s="1"/>
  <c r="G18" i="4"/>
  <c r="I13" i="4" s="1"/>
  <c r="G17" i="4"/>
  <c r="G15" i="4"/>
  <c r="I12" i="4" s="1"/>
  <c r="G14" i="4"/>
  <c r="G13" i="4"/>
  <c r="I134" i="4" l="1"/>
</calcChain>
</file>

<file path=xl/sharedStrings.xml><?xml version="1.0" encoding="utf-8"?>
<sst xmlns="http://schemas.openxmlformats.org/spreadsheetml/2006/main" count="409" uniqueCount="294">
  <si>
    <t>NOTICE TO CONTRACTORS:  YOU ARE REQUIRED TO USE THIS FORM WHEN SUBMITTING A BID.</t>
  </si>
  <si>
    <t>Line</t>
  </si>
  <si>
    <t>Item</t>
  </si>
  <si>
    <t>Unit of</t>
  </si>
  <si>
    <t>Est.</t>
  </si>
  <si>
    <t>Unit</t>
  </si>
  <si>
    <t>Extended</t>
  </si>
  <si>
    <t>No.</t>
  </si>
  <si>
    <t>Description</t>
  </si>
  <si>
    <t>Measure</t>
  </si>
  <si>
    <t>Qty.</t>
  </si>
  <si>
    <t>Price ($)</t>
  </si>
  <si>
    <t>625-00000</t>
  </si>
  <si>
    <t>FA</t>
  </si>
  <si>
    <t>Submitted by:</t>
  </si>
  <si>
    <t>Date:</t>
  </si>
  <si>
    <t>(Company Name)</t>
  </si>
  <si>
    <t>Federal ID# / SS#:</t>
  </si>
  <si>
    <t>Email:</t>
  </si>
  <si>
    <t>Address:</t>
  </si>
  <si>
    <t>Phone:</t>
  </si>
  <si>
    <t>City State Zip</t>
  </si>
  <si>
    <t>Fax:</t>
  </si>
  <si>
    <t xml:space="preserve">Authorized </t>
  </si>
  <si>
    <t>Signature:</t>
  </si>
  <si>
    <t>700-70010</t>
  </si>
  <si>
    <t>BID FORM for</t>
  </si>
  <si>
    <t xml:space="preserve">IFB: </t>
  </si>
  <si>
    <t>EL PASO COUNTY CONTRACTS &amp; PROCUREMENT DIVISION</t>
  </si>
  <si>
    <t xml:space="preserve">Due Date: </t>
  </si>
  <si>
    <t>FORCE ACCOUNT MUST BE INCLUDED IN TOTAL PROJECT PRICE</t>
  </si>
  <si>
    <t>201-00000</t>
  </si>
  <si>
    <t>202-00220</t>
  </si>
  <si>
    <t>208-00002</t>
  </si>
  <si>
    <t>208-00070</t>
  </si>
  <si>
    <t>626-00000</t>
  </si>
  <si>
    <t>FORCE ACCOUNTS</t>
  </si>
  <si>
    <t>202-00810</t>
  </si>
  <si>
    <t>202-04002</t>
  </si>
  <si>
    <t>630-00007</t>
  </si>
  <si>
    <t>630-00012</t>
  </si>
  <si>
    <t>630-80355</t>
  </si>
  <si>
    <t>LS</t>
  </si>
  <si>
    <t>SY</t>
  </si>
  <si>
    <t>LF</t>
  </si>
  <si>
    <t>CY</t>
  </si>
  <si>
    <t>SF</t>
  </si>
  <si>
    <t>DAY</t>
  </si>
  <si>
    <t>202-00010</t>
  </si>
  <si>
    <t>202-00035</t>
  </si>
  <si>
    <t>202-00203</t>
  </si>
  <si>
    <t>202-00027</t>
  </si>
  <si>
    <t>203-01597</t>
  </si>
  <si>
    <t>208-00035</t>
  </si>
  <si>
    <t>208-00207</t>
  </si>
  <si>
    <t>210-00810</t>
  </si>
  <si>
    <t>212-00006</t>
  </si>
  <si>
    <t>212-00701</t>
  </si>
  <si>
    <t>604-00305</t>
  </si>
  <si>
    <t>607-11525</t>
  </si>
  <si>
    <t>608-00000</t>
  </si>
  <si>
    <t>627-30410</t>
  </si>
  <si>
    <t>EA</t>
  </si>
  <si>
    <t>GAL</t>
  </si>
  <si>
    <t xml:space="preserve">Deer Creek Road, Base Camp Road, Microscope Way Project </t>
  </si>
  <si>
    <t>26-049</t>
  </si>
  <si>
    <t>CLEARING AND GRUBBING</t>
  </si>
  <si>
    <t>REMOVAL OF TREE</t>
  </si>
  <si>
    <t>202-00015</t>
  </si>
  <si>
    <t>REMOVAL OF HEADWALL</t>
  </si>
  <si>
    <t>REMOVAL OF RIPRAP</t>
  </si>
  <si>
    <t>202-00031</t>
  </si>
  <si>
    <t>REMOVAL OF FIRE HYDRANT</t>
  </si>
  <si>
    <t>REMOVAL OF PIPE</t>
  </si>
  <si>
    <t>202-00037</t>
  </si>
  <si>
    <t>REMOVAL OF END SECTION</t>
  </si>
  <si>
    <t>202-00155</t>
  </si>
  <si>
    <t>REMOVAL OF WALL (LANDSCAPE)</t>
  </si>
  <si>
    <t>202-00165</t>
  </si>
  <si>
    <t>REMOVAL OF WALL (BOULDER)</t>
  </si>
  <si>
    <t>202-00201</t>
  </si>
  <si>
    <t>REMOVAL OF CURB</t>
  </si>
  <si>
    <t>REMOVAL OF CURB AND GUTTER</t>
  </si>
  <si>
    <t>202-00210</t>
  </si>
  <si>
    <t>REMOVAL OF CONCRETE PAVEMENT</t>
  </si>
  <si>
    <t>REMOVAL OF ASPHALT MAT</t>
  </si>
  <si>
    <t>REMOVAL OF GROUND SIGN</t>
  </si>
  <si>
    <t>202-00821</t>
  </si>
  <si>
    <t>REMOVAL OF SIGN PANEL</t>
  </si>
  <si>
    <t>202-00858</t>
  </si>
  <si>
    <t>REMOVAL OF PEDESTAL POLE</t>
  </si>
  <si>
    <t>202-01000</t>
  </si>
  <si>
    <t>REMOVAL OF FENCE</t>
  </si>
  <si>
    <t>CLEAN CULVERT</t>
  </si>
  <si>
    <t>203-00010</t>
  </si>
  <si>
    <t>UNCLASSIFIED EXCAVATION (COMPLETE IN PLACE)</t>
  </si>
  <si>
    <t>203-01500</t>
  </si>
  <si>
    <t>BLADING</t>
  </si>
  <si>
    <t>POTHOLING</t>
  </si>
  <si>
    <t>203-01620</t>
  </si>
  <si>
    <t>SWEEPING</t>
  </si>
  <si>
    <t>207-00700</t>
  </si>
  <si>
    <t>TOPSOIL (ONSITE)</t>
  </si>
  <si>
    <t>EROSION LOG TYPE 1 (12 INCH)</t>
  </si>
  <si>
    <t>AGGREGATE BAG</t>
  </si>
  <si>
    <t>208-00045</t>
  </si>
  <si>
    <t>CONCRETE WASHOUT STRUCTURE</t>
  </si>
  <si>
    <t>VEHICLE TRACKING PAD</t>
  </si>
  <si>
    <t>208-00103</t>
  </si>
  <si>
    <t>REMOVAL AND DISPOSAL OF SEDIMENT (LABOR)</t>
  </si>
  <si>
    <t>208-00105</t>
  </si>
  <si>
    <t>REMOVAL AND DISPOSAL OF SEDIMENT (EQUIPMENT)</t>
  </si>
  <si>
    <t>EROSION CONTROL MANAGEMENT</t>
  </si>
  <si>
    <t>210-00010</t>
  </si>
  <si>
    <t>RESET MAILBOX STRUCTURE</t>
  </si>
  <si>
    <t>RESET GROUND SIGN</t>
  </si>
  <si>
    <t>210-00816</t>
  </si>
  <si>
    <t>RESET SIGN PANEL (SPECIAL)</t>
  </si>
  <si>
    <t>210-01000</t>
  </si>
  <si>
    <t>RESET FENCE</t>
  </si>
  <si>
    <t>210-01011</t>
  </si>
  <si>
    <t>RESET GATE</t>
  </si>
  <si>
    <t>210-01720</t>
  </si>
  <si>
    <t>RESET AIR VENT</t>
  </si>
  <si>
    <t>210-04010</t>
  </si>
  <si>
    <t>ADJUST MANHOLE</t>
  </si>
  <si>
    <t>210-04015</t>
  </si>
  <si>
    <t>MODIFY MANHOLE</t>
  </si>
  <si>
    <t>210-04050</t>
  </si>
  <si>
    <t>ADJUST VALVE BOX</t>
  </si>
  <si>
    <t>SEEDING (NATIVE)</t>
  </si>
  <si>
    <t>212-00009</t>
  </si>
  <si>
    <t>SEEDING (TEMPORARY)</t>
  </si>
  <si>
    <t>212-00700</t>
  </si>
  <si>
    <t>ORGANIC FERTILIZER</t>
  </si>
  <si>
    <t>COMPOST (MECHANICALLY APPLIED)</t>
  </si>
  <si>
    <t>212-00703</t>
  </si>
  <si>
    <t>HUMATE</t>
  </si>
  <si>
    <t>212-00704</t>
  </si>
  <si>
    <t>MYCORRHIZAE</t>
  </si>
  <si>
    <t>212-00708</t>
  </si>
  <si>
    <t>SEEDING (NATIVE) BROADCAST</t>
  </si>
  <si>
    <t>213-00003</t>
  </si>
  <si>
    <t>MULCHING (WEED FREE)</t>
  </si>
  <si>
    <t>213-00061</t>
  </si>
  <si>
    <t>MULCH TACKIFIER</t>
  </si>
  <si>
    <t>214-00230</t>
  </si>
  <si>
    <t>DECIDUOUS TREE (3 INCH CALIPER)</t>
  </si>
  <si>
    <t>214-00410</t>
  </si>
  <si>
    <t>EVERGREEN TREE (1 GALLON CONTAINER)</t>
  </si>
  <si>
    <t>216-00021</t>
  </si>
  <si>
    <t>SOIL RETENTION BLANKET (CLASS 1)</t>
  </si>
  <si>
    <t>216-00303</t>
  </si>
  <si>
    <t>TURF REINFORCEMENT MAT (CLASS 3)</t>
  </si>
  <si>
    <t>240-00000</t>
  </si>
  <si>
    <t>WILDLIFE BIOLOGIST</t>
  </si>
  <si>
    <t>240-00010</t>
  </si>
  <si>
    <t>REMOVAL OF NESTS</t>
  </si>
  <si>
    <t>240-00020</t>
  </si>
  <si>
    <t>NETTING</t>
  </si>
  <si>
    <t>304-06000</t>
  </si>
  <si>
    <t>AGGREGATE BASE COURSE (CLASS 6)</t>
  </si>
  <si>
    <t>403-33741</t>
  </si>
  <si>
    <t>HOT MIX ASPHALT (GRADING S) (75) (PG 64-22)</t>
  </si>
  <si>
    <t>403-34751</t>
  </si>
  <si>
    <t>HOT MIX ASPHALT (GRADING SX) (75) (PG 64-28)</t>
  </si>
  <si>
    <t>411-10255</t>
  </si>
  <si>
    <t>EMULSIFIED ASPHALT (SLOW-SETTING)</t>
  </si>
  <si>
    <t>412-00600</t>
  </si>
  <si>
    <t>CONCRETE PAVEMENT (6 INCH)</t>
  </si>
  <si>
    <t>420-00112</t>
  </si>
  <si>
    <t>GEOTEXTILE (DRAINAGE) (CLASS 1)</t>
  </si>
  <si>
    <t>504-08255</t>
  </si>
  <si>
    <t>MASONRY LANDSCAPE WALL (DRY STACK)</t>
  </si>
  <si>
    <t>506-00030</t>
  </si>
  <si>
    <t>GROUTED RIPRAP</t>
  </si>
  <si>
    <t>506-00212</t>
  </si>
  <si>
    <t>RIPRAP (12INCH)</t>
  </si>
  <si>
    <t>507-00000</t>
  </si>
  <si>
    <t>CONCRETE SLOPE AND DITCH PAVING</t>
  </si>
  <si>
    <t>601-01000</t>
  </si>
  <si>
    <t>CONCRETE CLASS B</t>
  </si>
  <si>
    <t>601-03030</t>
  </si>
  <si>
    <t>CONCRETE CLASS D (BOX CULVERT)</t>
  </si>
  <si>
    <t>602-00020</t>
  </si>
  <si>
    <t>REINFORCING STEEL (EPOXY COATED)</t>
  </si>
  <si>
    <t>603-01185</t>
  </si>
  <si>
    <t>18 INCH REINFORCED CONCRETE PIPE (COMPLETE IN PLACE)</t>
  </si>
  <si>
    <t>603-02185</t>
  </si>
  <si>
    <t>23X14 INCH REINFORCED CONCRETE PIPE ELLIPTICAL (COMPLETE IN PLACE)</t>
  </si>
  <si>
    <t>603-02245</t>
  </si>
  <si>
    <t>30X19 INCH REINFORCED CONCRETE PIPE ELLIPTICAL (COMPLETE IN PLACE)</t>
  </si>
  <si>
    <t>603-05018</t>
  </si>
  <si>
    <t>18 INCH REINFORCED CONCRETE END SECTION</t>
  </si>
  <si>
    <t>603-05118</t>
  </si>
  <si>
    <t>23X14 INCH REINFORCED CONCRETE END SECTION ELLIPTICAL</t>
  </si>
  <si>
    <t>603-05124</t>
  </si>
  <si>
    <t>30X19 INCH REINFORCED CONCRETE END SECTION ELLIPTICAL</t>
  </si>
  <si>
    <t>603-61120</t>
  </si>
  <si>
    <t>12 INCH FLEXIBLE PIPE</t>
  </si>
  <si>
    <t>603-71206</t>
  </si>
  <si>
    <t>12X6 FOOT CONCRETE BOX CULVERT (PRECAST)</t>
  </si>
  <si>
    <t>INLET TYPE C (5 FOOT)</t>
  </si>
  <si>
    <t>604-00310</t>
  </si>
  <si>
    <t>INLET TYPE C (10 FOOT)</t>
  </si>
  <si>
    <t>606-00301</t>
  </si>
  <si>
    <t>GUARDRAIL TYPE 3 (6-3 POST SPACING)</t>
  </si>
  <si>
    <t>606-01340</t>
  </si>
  <si>
    <t>END ANCHORAGE TYPE 3D</t>
  </si>
  <si>
    <t>606-02005</t>
  </si>
  <si>
    <t>END ANCHORAGE (FLARED)</t>
  </si>
  <si>
    <t>FENCE (PLASTIC)</t>
  </si>
  <si>
    <t>607-52910</t>
  </si>
  <si>
    <t>CORNER AND LINE BRACE POST (CHAIN LINK)</t>
  </si>
  <si>
    <t>607-53172</t>
  </si>
  <si>
    <t>FENCE CHAIN LINK (72 INCH)</t>
  </si>
  <si>
    <t>607-60004</t>
  </si>
  <si>
    <t>4 FOOT GATE WALK</t>
  </si>
  <si>
    <t>CONCRETE SIDEWALK</t>
  </si>
  <si>
    <t>609-21010</t>
  </si>
  <si>
    <t>EPC CURB AND GUTTER TYPE B</t>
  </si>
  <si>
    <t>609-21011</t>
  </si>
  <si>
    <t>EPC CURB AND GUTTER TYPE E</t>
  </si>
  <si>
    <t>609-21020</t>
  </si>
  <si>
    <t>EPC CURB AND GUTTER TYPE A</t>
  </si>
  <si>
    <t>609-21021</t>
  </si>
  <si>
    <t>EPC CURB AND GUTTER TYPE D</t>
  </si>
  <si>
    <t>HR</t>
  </si>
  <si>
    <t>AC</t>
  </si>
  <si>
    <t>LB</t>
  </si>
  <si>
    <t>TON</t>
  </si>
  <si>
    <t>609-24002</t>
  </si>
  <si>
    <t>609-24005</t>
  </si>
  <si>
    <t>609-24006</t>
  </si>
  <si>
    <t>609-40120</t>
  </si>
  <si>
    <t>609-60011</t>
  </si>
  <si>
    <t>613-00200</t>
  </si>
  <si>
    <t>613-07002</t>
  </si>
  <si>
    <t>613-07003</t>
  </si>
  <si>
    <t>613-10000</t>
  </si>
  <si>
    <t>613-13006</t>
  </si>
  <si>
    <t>613-32250</t>
  </si>
  <si>
    <t>613-40010</t>
  </si>
  <si>
    <t>613-50109</t>
  </si>
  <si>
    <t>613-80274</t>
  </si>
  <si>
    <t>614-00011</t>
  </si>
  <si>
    <t>614-00012</t>
  </si>
  <si>
    <t>614-01503</t>
  </si>
  <si>
    <t>614-01583</t>
  </si>
  <si>
    <t>615-00030</t>
  </si>
  <si>
    <t>615-00050</t>
  </si>
  <si>
    <t>619-78048</t>
  </si>
  <si>
    <t>620-00001</t>
  </si>
  <si>
    <t>620-00011</t>
  </si>
  <si>
    <t>627-00008</t>
  </si>
  <si>
    <t>630-10005</t>
  </si>
  <si>
    <t>GUTTER TYPE 2 (2 FOOT)</t>
  </si>
  <si>
    <t>GUTTER TYPE 2 (5 FOOT)</t>
  </si>
  <si>
    <t>GUTTER TYPE 2 (6 FOOT)</t>
  </si>
  <si>
    <t>CURB (MEDIAN) (SPECIAL)</t>
  </si>
  <si>
    <t>CURB TYPE 6 (SECTION M)</t>
  </si>
  <si>
    <t>2 INCH ELECTRICAL CONDUIT (PVC)</t>
  </si>
  <si>
    <t>TYPE TWO PULL BOX</t>
  </si>
  <si>
    <t>TYPE THREE PULL BOX</t>
  </si>
  <si>
    <t>WIRING</t>
  </si>
  <si>
    <t>LUMINAIRE (LED) (6000 LUMENS)</t>
  </si>
  <si>
    <t>LIGHT STANDARD STEEL (25 FOOT)</t>
  </si>
  <si>
    <t>LIGHT STANDARD FOUNDATION</t>
  </si>
  <si>
    <t>METER POWER PEDESTAL</t>
  </si>
  <si>
    <t>STRUCTURE MOUNTED DISCONNECT SWITCH</t>
  </si>
  <si>
    <t>SIGN PANEL (CLASS I)</t>
  </si>
  <si>
    <t>SIGN PANEL (CLASS II)</t>
  </si>
  <si>
    <t>STEEL SIGN SUPPORT (2-INCH ROUND)(POST AND SOCKET)</t>
  </si>
  <si>
    <t>STEEL SIGN SUPPORT (2-1/2 INCH ROUND SCH 80)(POST &amp; SLIPBASE)</t>
  </si>
  <si>
    <t>EMBANKMENT PROTECTOR TYPE 3</t>
  </si>
  <si>
    <t>EMBANKMENT PROTECTOR TYPE 5</t>
  </si>
  <si>
    <t>6 INCH FIRE HYDRANT</t>
  </si>
  <si>
    <t>FIELD OFFICE (CLASS 1)</t>
  </si>
  <si>
    <t>FIELD LABORATORY (CLASS 1)</t>
  </si>
  <si>
    <t>CONSTRUCTION SURVEYING</t>
  </si>
  <si>
    <t>MOBILIZATION</t>
  </si>
  <si>
    <t>HIGH BUILD WATERBORNE PAINT</t>
  </si>
  <si>
    <t>PREFORMED THERMOPLASTIC PAVEMENT MARKING (XWALK-STOPLINE)</t>
  </si>
  <si>
    <t>TRAFFIC CONTROL INSPECTION</t>
  </si>
  <si>
    <t>TRAFFIC CONTROL MANAGEMENT</t>
  </si>
  <si>
    <t>TEMPORARY TRAFFIC CONTROL DEVICES</t>
  </si>
  <si>
    <t>PORTABLE MESSAGE SIGN PANEL</t>
  </si>
  <si>
    <t>700-70019</t>
  </si>
  <si>
    <t>700-70060</t>
  </si>
  <si>
    <t>700-70380</t>
  </si>
  <si>
    <t>F/A MINOR CONTRACT REVISIONS</t>
  </si>
  <si>
    <t>F/A ASPHALT CEMENT COST ADJUSTMENT</t>
  </si>
  <si>
    <t>F/A ADJUST UTILITIES</t>
  </si>
  <si>
    <t>F/A EROSION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</si>
</sst>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."/>
    <numFmt numFmtId="165" formatCode="&quot;$&quot;#,##0.00"/>
    <numFmt numFmtId="166" formatCode="&quot;$&quot;#,##0"/>
    <numFmt numFmtId="167" formatCode="[$-409]mmmm\ d\,\ yyyy;@"/>
  </numFmts>
  <fonts count="2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color rgb="FFFF000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F4F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7" fillId="0" borderId="0"/>
    <xf numFmtId="0" fontId="2" fillId="0" borderId="0"/>
    <xf numFmtId="0" fontId="18" fillId="0" borderId="0"/>
    <xf numFmtId="44" fontId="2" fillId="0" borderId="0" applyFont="0" applyFill="0" applyBorder="0" applyAlignment="0" applyProtection="0"/>
    <xf numFmtId="0" fontId="2" fillId="0" borderId="0">
      <alignment wrapText="1"/>
    </xf>
    <xf numFmtId="0" fontId="2" fillId="0" borderId="0">
      <alignment horizontal="center" vertical="center" wrapText="1"/>
    </xf>
    <xf numFmtId="0" fontId="22" fillId="0" borderId="0"/>
    <xf numFmtId="0" fontId="21" fillId="0" borderId="0"/>
  </cellStyleXfs>
  <cellXfs count="1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3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4" fontId="1" fillId="0" borderId="0" xfId="0" applyNumberFormat="1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3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right"/>
    </xf>
    <xf numFmtId="165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4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4" fontId="8" fillId="0" borderId="0" xfId="0" applyNumberFormat="1" applyFont="1" applyAlignment="1">
      <alignment horizontal="left"/>
    </xf>
    <xf numFmtId="44" fontId="9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center"/>
    </xf>
    <xf numFmtId="44" fontId="15" fillId="0" borderId="0" xfId="0" applyNumberFormat="1" applyFont="1" applyAlignment="1">
      <alignment horizontal="center"/>
    </xf>
    <xf numFmtId="44" fontId="12" fillId="0" borderId="0" xfId="0" applyNumberFormat="1" applyFont="1" applyAlignment="1">
      <alignment horizontal="center"/>
    </xf>
    <xf numFmtId="0" fontId="9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44" fontId="4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44" fontId="1" fillId="2" borderId="3" xfId="0" applyNumberFormat="1" applyFont="1" applyFill="1" applyBorder="1" applyAlignment="1">
      <alignment horizontal="center" vertical="center"/>
    </xf>
    <xf numFmtId="44" fontId="4" fillId="0" borderId="4" xfId="0" applyNumberFormat="1" applyFont="1" applyBorder="1" applyAlignment="1">
      <alignment horizontal="center" vertical="center"/>
    </xf>
    <xf numFmtId="0" fontId="16" fillId="0" borderId="0" xfId="0" applyFont="1"/>
    <xf numFmtId="44" fontId="3" fillId="0" borderId="1" xfId="0" applyNumberFormat="1" applyFont="1" applyBorder="1" applyAlignment="1">
      <alignment horizontal="center" vertical="center"/>
    </xf>
    <xf numFmtId="0" fontId="2" fillId="0" borderId="1" xfId="6" applyBorder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2" applyBorder="1" applyAlignment="1">
      <alignment horizontal="center"/>
    </xf>
    <xf numFmtId="166" fontId="2" fillId="0" borderId="1" xfId="2" applyNumberFormat="1" applyBorder="1" applyAlignment="1">
      <alignment horizontal="center"/>
    </xf>
    <xf numFmtId="4" fontId="0" fillId="0" borderId="0" xfId="0" applyNumberFormat="1"/>
    <xf numFmtId="0" fontId="2" fillId="0" borderId="0" xfId="6">
      <alignment horizontal="center" vertical="center" wrapText="1"/>
    </xf>
    <xf numFmtId="0" fontId="2" fillId="0" borderId="0" xfId="5" applyAlignment="1">
      <alignment horizontal="left" wrapText="1"/>
    </xf>
    <xf numFmtId="0" fontId="2" fillId="0" borderId="0" xfId="0" applyFont="1" applyAlignment="1">
      <alignment horizontal="center" vertical="top" wrapText="1"/>
    </xf>
    <xf numFmtId="3" fontId="2" fillId="0" borderId="0" xfId="2" applyNumberFormat="1" applyAlignment="1">
      <alignment horizontal="center"/>
    </xf>
    <xf numFmtId="0" fontId="2" fillId="4" borderId="1" xfId="8" applyFont="1" applyFill="1" applyBorder="1" applyAlignment="1">
      <alignment horizontal="left"/>
    </xf>
    <xf numFmtId="0" fontId="2" fillId="0" borderId="1" xfId="7" applyFont="1" applyBorder="1" applyAlignment="1">
      <alignment horizontal="center" vertical="center" wrapText="1"/>
    </xf>
    <xf numFmtId="0" fontId="2" fillId="0" borderId="1" xfId="8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top" wrapText="1"/>
    </xf>
    <xf numFmtId="3" fontId="2" fillId="0" borderId="13" xfId="1" applyNumberFormat="1" applyFont="1" applyBorder="1" applyAlignment="1">
      <alignment horizontal="center"/>
    </xf>
    <xf numFmtId="44" fontId="3" fillId="0" borderId="13" xfId="0" applyNumberFormat="1" applyFont="1" applyBorder="1" applyAlignment="1">
      <alignment horizontal="center" vertical="center"/>
    </xf>
    <xf numFmtId="44" fontId="1" fillId="0" borderId="1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4" fillId="0" borderId="1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4" borderId="15" xfId="8" applyFont="1" applyFill="1" applyBorder="1" applyAlignment="1">
      <alignment horizontal="left"/>
    </xf>
    <xf numFmtId="0" fontId="2" fillId="4" borderId="7" xfId="8" applyFont="1" applyFill="1" applyBorder="1" applyAlignment="1">
      <alignment horizontal="left"/>
    </xf>
    <xf numFmtId="0" fontId="2" fillId="0" borderId="7" xfId="8" applyFont="1" applyBorder="1" applyAlignment="1">
      <alignment horizontal="left"/>
    </xf>
    <xf numFmtId="0" fontId="2" fillId="0" borderId="7" xfId="7" applyFont="1" applyBorder="1" applyAlignment="1">
      <alignment horizontal="left" vertical="top" wrapText="1"/>
    </xf>
    <xf numFmtId="0" fontId="2" fillId="0" borderId="7" xfId="7" applyFont="1" applyBorder="1" applyAlignment="1">
      <alignment horizontal="left" vertical="center" wrapText="1"/>
    </xf>
    <xf numFmtId="0" fontId="2" fillId="5" borderId="1" xfId="7" applyFont="1" applyFill="1" applyBorder="1" applyAlignment="1">
      <alignment horizontal="center" vertical="center" wrapText="1"/>
    </xf>
    <xf numFmtId="0" fontId="2" fillId="0" borderId="13" xfId="8" applyFont="1" applyBorder="1" applyAlignment="1">
      <alignment horizontal="center" vertical="center"/>
    </xf>
    <xf numFmtId="0" fontId="2" fillId="0" borderId="1" xfId="8" applyFont="1" applyBorder="1" applyAlignment="1">
      <alignment horizontal="center"/>
    </xf>
    <xf numFmtId="0" fontId="2" fillId="0" borderId="1" xfId="7" applyFont="1" applyBorder="1" applyAlignment="1">
      <alignment horizontal="center" vertical="top"/>
    </xf>
    <xf numFmtId="0" fontId="2" fillId="0" borderId="1" xfId="7" applyFont="1" applyBorder="1" applyAlignment="1">
      <alignment horizontal="center" vertical="top" wrapText="1"/>
    </xf>
    <xf numFmtId="3" fontId="2" fillId="0" borderId="1" xfId="8" applyNumberFormat="1" applyFont="1" applyBorder="1" applyAlignment="1">
      <alignment horizontal="center"/>
    </xf>
    <xf numFmtId="3" fontId="23" fillId="0" borderId="1" xfId="8" applyNumberFormat="1" applyFont="1" applyBorder="1" applyAlignment="1">
      <alignment horizontal="center"/>
    </xf>
    <xf numFmtId="3" fontId="2" fillId="4" borderId="1" xfId="8" applyNumberFormat="1" applyFont="1" applyFill="1" applyBorder="1" applyAlignment="1">
      <alignment horizontal="center"/>
    </xf>
    <xf numFmtId="4" fontId="2" fillId="4" borderId="1" xfId="8" applyNumberFormat="1" applyFont="1" applyFill="1" applyBorder="1" applyAlignment="1">
      <alignment horizontal="center"/>
    </xf>
    <xf numFmtId="3" fontId="2" fillId="0" borderId="1" xfId="8" applyNumberFormat="1" applyFont="1" applyBorder="1" applyAlignment="1">
      <alignment horizontal="center" vertical="center"/>
    </xf>
    <xf numFmtId="0" fontId="2" fillId="0" borderId="7" xfId="8" applyFont="1" applyBorder="1" applyAlignment="1">
      <alignment horizontal="left" vertical="center"/>
    </xf>
    <xf numFmtId="0" fontId="2" fillId="0" borderId="1" xfId="8" applyFont="1" applyBorder="1" applyAlignment="1">
      <alignment horizontal="left"/>
    </xf>
    <xf numFmtId="0" fontId="2" fillId="0" borderId="1" xfId="5" applyBorder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2" applyNumberForma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4" fontId="1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167" fontId="19" fillId="0" borderId="0" xfId="0" quotePrefix="1" applyNumberFormat="1" applyFont="1" applyAlignment="1">
      <alignment horizontal="center"/>
    </xf>
    <xf numFmtId="167" fontId="19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1" xfId="7" applyNumberFormat="1" applyFont="1" applyBorder="1" applyAlignment="1">
      <alignment horizontal="center" vertical="center" wrapText="1"/>
    </xf>
  </cellXfs>
  <cellStyles count="9">
    <cellStyle name="Currency 2" xfId="4" xr:uid="{9FDD3149-F18A-4AE9-A4C0-E43BB6E74DE1}"/>
    <cellStyle name="DESC" xfId="5" xr:uid="{0892F90C-5480-46DA-84F0-518DDF28E55D}"/>
    <cellStyle name="Normal" xfId="0" builtinId="0"/>
    <cellStyle name="Normal 2" xfId="2" xr:uid="{18AF42BC-F7CC-45A5-8D63-DD2B0B65FBD3}"/>
    <cellStyle name="Normal 2 2" xfId="8" xr:uid="{6CE6EB13-5408-4033-B1BA-8AFB14DD25EA}"/>
    <cellStyle name="Normal 3" xfId="3" xr:uid="{1AE18947-DB5D-4AA2-81A0-8C65EFEA240C}"/>
    <cellStyle name="Normal 4" xfId="1" xr:uid="{C880F220-8CA5-4144-AA73-5A81CAFCC7D9}"/>
    <cellStyle name="Normal 5" xfId="7" xr:uid="{D21C714A-AECA-418F-947E-123C77949538}"/>
    <cellStyle name="UNIT" xfId="6" xr:uid="{F799DF32-539A-4435-860D-7715202DF4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E296-805D-4882-8F9A-53ECD8067FC9}">
  <dimension ref="A1:O152"/>
  <sheetViews>
    <sheetView tabSelected="1" zoomScale="115" zoomScaleNormal="115" workbookViewId="0">
      <selection activeCell="E95" sqref="E95"/>
    </sheetView>
  </sheetViews>
  <sheetFormatPr defaultColWidth="9" defaultRowHeight="15" x14ac:dyDescent="0.25"/>
  <cols>
    <col min="1" max="1" width="6" style="47" customWidth="1"/>
    <col min="2" max="2" width="10.85546875" customWidth="1"/>
    <col min="3" max="3" width="65.5703125" customWidth="1"/>
    <col min="4" max="4" width="8.28515625" bestFit="1" customWidth="1"/>
    <col min="5" max="5" width="7.5703125" style="33" customWidth="1"/>
    <col min="6" max="6" width="12.42578125" style="64" bestFit="1" customWidth="1"/>
    <col min="7" max="7" width="14.5703125" style="64" customWidth="1"/>
    <col min="9" max="9" width="11.5703125" hidden="1" customWidth="1"/>
    <col min="10" max="10" width="12" bestFit="1" customWidth="1"/>
    <col min="11" max="11" width="62.140625" bestFit="1" customWidth="1"/>
    <col min="14" max="14" width="11.140625" bestFit="1" customWidth="1"/>
    <col min="15" max="15" width="12.140625" bestFit="1" customWidth="1"/>
  </cols>
  <sheetData>
    <row r="1" spans="1:15" s="35" customFormat="1" ht="15.75" x14ac:dyDescent="0.25">
      <c r="A1" s="34" t="s">
        <v>27</v>
      </c>
      <c r="B1" s="34" t="s">
        <v>65</v>
      </c>
      <c r="C1" s="57"/>
      <c r="D1" s="113" t="s">
        <v>29</v>
      </c>
      <c r="E1" s="113"/>
      <c r="F1" s="111">
        <v>46197</v>
      </c>
      <c r="G1" s="112"/>
      <c r="I1" s="36"/>
      <c r="J1" s="37"/>
      <c r="K1" s="37"/>
      <c r="L1" s="37"/>
      <c r="M1" s="37"/>
      <c r="N1" s="38"/>
      <c r="O1" s="38"/>
    </row>
    <row r="2" spans="1:15" x14ac:dyDescent="0.25">
      <c r="A2" s="45"/>
      <c r="B2" s="32"/>
      <c r="C2" s="32"/>
      <c r="F2" s="58"/>
      <c r="G2" s="59"/>
      <c r="I2" s="12"/>
      <c r="J2" s="13"/>
      <c r="K2" s="13"/>
      <c r="L2" s="2"/>
      <c r="M2" s="2"/>
      <c r="N2" s="8"/>
      <c r="O2" s="8"/>
    </row>
    <row r="3" spans="1:15" s="35" customFormat="1" ht="15.75" x14ac:dyDescent="0.25">
      <c r="A3" s="108" t="s">
        <v>28</v>
      </c>
      <c r="B3" s="108"/>
      <c r="C3" s="108"/>
      <c r="D3" s="108"/>
      <c r="E3" s="108"/>
      <c r="F3" s="108"/>
      <c r="G3" s="108"/>
      <c r="I3" s="39"/>
      <c r="J3" s="40"/>
      <c r="K3" s="41"/>
      <c r="L3" s="40"/>
      <c r="M3" s="42"/>
      <c r="N3" s="43"/>
      <c r="O3" s="44"/>
    </row>
    <row r="4" spans="1:15" ht="15.75" x14ac:dyDescent="0.25">
      <c r="A4" s="109" t="s">
        <v>26</v>
      </c>
      <c r="B4" s="109"/>
      <c r="C4" s="109"/>
      <c r="D4" s="109"/>
      <c r="E4" s="109"/>
      <c r="F4" s="109"/>
      <c r="G4" s="109"/>
      <c r="I4" s="3"/>
      <c r="J4" s="14"/>
      <c r="K4" s="15"/>
      <c r="L4" s="14"/>
      <c r="M4" s="16"/>
      <c r="N4" s="17"/>
      <c r="O4" s="4"/>
    </row>
    <row r="5" spans="1:15" ht="15.75" x14ac:dyDescent="0.25">
      <c r="A5" s="110" t="s">
        <v>64</v>
      </c>
      <c r="B5" s="110"/>
      <c r="C5" s="110"/>
      <c r="D5" s="110"/>
      <c r="E5" s="110"/>
      <c r="F5" s="110"/>
      <c r="G5" s="110"/>
      <c r="I5" s="3"/>
      <c r="J5" s="14"/>
      <c r="K5" s="15"/>
      <c r="L5" s="14"/>
      <c r="M5" s="16"/>
      <c r="N5" s="17"/>
      <c r="O5" s="4"/>
    </row>
    <row r="6" spans="1:15" x14ac:dyDescent="0.25">
      <c r="A6" s="21"/>
      <c r="B6" s="19"/>
      <c r="C6" s="19"/>
      <c r="D6" s="19"/>
      <c r="E6" s="19"/>
      <c r="F6" s="20"/>
      <c r="G6" s="20"/>
      <c r="I6" s="3"/>
      <c r="J6" s="5"/>
      <c r="K6" s="6"/>
      <c r="L6" s="5"/>
      <c r="M6" s="7"/>
      <c r="N6" s="8"/>
      <c r="O6" s="4"/>
    </row>
    <row r="7" spans="1:15" x14ac:dyDescent="0.25">
      <c r="A7" s="48" t="s">
        <v>0</v>
      </c>
      <c r="B7" s="49"/>
      <c r="C7" s="50"/>
      <c r="D7" s="50"/>
      <c r="E7" s="49"/>
      <c r="F7" s="20"/>
      <c r="G7" s="20"/>
      <c r="I7" s="51"/>
      <c r="J7" s="52"/>
      <c r="K7" s="53"/>
      <c r="L7" s="52"/>
      <c r="M7" s="54"/>
      <c r="N7" s="55"/>
      <c r="O7" s="56"/>
    </row>
    <row r="8" spans="1:15" x14ac:dyDescent="0.25">
      <c r="A8" s="21"/>
      <c r="B8" s="18"/>
      <c r="C8" s="18"/>
      <c r="D8" s="18"/>
      <c r="E8" s="18"/>
      <c r="F8" s="22"/>
      <c r="G8" s="22"/>
      <c r="I8" s="30"/>
      <c r="J8" s="5"/>
      <c r="K8" s="6"/>
      <c r="L8" s="5"/>
      <c r="M8" s="7"/>
      <c r="N8" s="8"/>
      <c r="O8" s="4"/>
    </row>
    <row r="9" spans="1:15" x14ac:dyDescent="0.25">
      <c r="A9" s="67" t="s">
        <v>1</v>
      </c>
      <c r="B9" s="67" t="s">
        <v>2</v>
      </c>
      <c r="C9" s="67" t="s">
        <v>2</v>
      </c>
      <c r="D9" s="67" t="s">
        <v>3</v>
      </c>
      <c r="E9" s="67" t="s">
        <v>4</v>
      </c>
      <c r="F9" s="60" t="s">
        <v>5</v>
      </c>
      <c r="G9" s="60" t="s">
        <v>6</v>
      </c>
      <c r="I9" s="30"/>
      <c r="J9" s="5"/>
      <c r="K9" s="6"/>
      <c r="L9" s="5"/>
      <c r="M9" s="7"/>
      <c r="N9" s="8"/>
      <c r="O9" s="4"/>
    </row>
    <row r="10" spans="1:15" ht="15.75" thickBot="1" x14ac:dyDescent="0.3">
      <c r="A10" s="82" t="s">
        <v>7</v>
      </c>
      <c r="B10" s="82" t="s">
        <v>7</v>
      </c>
      <c r="C10" s="82" t="s">
        <v>8</v>
      </c>
      <c r="D10" s="82" t="s">
        <v>9</v>
      </c>
      <c r="E10" s="82" t="s">
        <v>10</v>
      </c>
      <c r="F10" s="83" t="s">
        <v>11</v>
      </c>
      <c r="G10" s="83" t="s">
        <v>11</v>
      </c>
      <c r="I10" s="30"/>
      <c r="J10" s="5"/>
      <c r="K10" s="6"/>
      <c r="L10" s="5"/>
      <c r="M10" s="7"/>
      <c r="N10" s="8"/>
      <c r="O10" s="4"/>
    </row>
    <row r="11" spans="1:15" x14ac:dyDescent="0.25">
      <c r="A11" s="84">
        <v>1</v>
      </c>
      <c r="B11" s="92" t="s">
        <v>31</v>
      </c>
      <c r="C11" s="86" t="s">
        <v>66</v>
      </c>
      <c r="D11" s="78" t="s">
        <v>42</v>
      </c>
      <c r="E11" s="79">
        <v>1</v>
      </c>
      <c r="F11" s="80"/>
      <c r="G11" s="81">
        <f t="shared" ref="G11:G54" si="0">F11*E11</f>
        <v>0</v>
      </c>
      <c r="I11" s="30"/>
      <c r="J11" s="5"/>
      <c r="K11" s="6"/>
      <c r="L11" s="5"/>
      <c r="M11" s="9"/>
      <c r="N11" s="8"/>
      <c r="O11" s="4"/>
    </row>
    <row r="12" spans="1:15" x14ac:dyDescent="0.25">
      <c r="A12" s="85">
        <v>2</v>
      </c>
      <c r="B12" s="77" t="s">
        <v>48</v>
      </c>
      <c r="C12" s="87" t="s">
        <v>67</v>
      </c>
      <c r="D12" s="93" t="s">
        <v>62</v>
      </c>
      <c r="E12" s="96">
        <v>31</v>
      </c>
      <c r="F12" s="65"/>
      <c r="G12" s="61">
        <f t="shared" si="0"/>
        <v>0</v>
      </c>
      <c r="I12" s="30">
        <f>G15</f>
        <v>0</v>
      </c>
      <c r="J12" s="5"/>
      <c r="K12" s="6"/>
      <c r="L12" s="5"/>
      <c r="M12" s="7"/>
      <c r="N12" s="8"/>
      <c r="O12" s="4"/>
    </row>
    <row r="13" spans="1:15" x14ac:dyDescent="0.25">
      <c r="A13" s="85">
        <v>3</v>
      </c>
      <c r="B13" s="77" t="s">
        <v>68</v>
      </c>
      <c r="C13" s="88" t="s">
        <v>69</v>
      </c>
      <c r="D13" s="93" t="s">
        <v>62</v>
      </c>
      <c r="E13" s="96">
        <v>2</v>
      </c>
      <c r="F13" s="65"/>
      <c r="G13" s="61">
        <f>F13*E13</f>
        <v>0</v>
      </c>
      <c r="I13" s="30">
        <f>G18</f>
        <v>0</v>
      </c>
      <c r="J13" s="5"/>
      <c r="K13" s="6"/>
      <c r="L13" s="5"/>
      <c r="M13" s="7"/>
      <c r="N13" s="8"/>
      <c r="O13" s="4"/>
    </row>
    <row r="14" spans="1:15" x14ac:dyDescent="0.25">
      <c r="A14" s="85">
        <v>4</v>
      </c>
      <c r="B14" s="76" t="s">
        <v>51</v>
      </c>
      <c r="C14" s="89" t="s">
        <v>70</v>
      </c>
      <c r="D14" s="93" t="s">
        <v>43</v>
      </c>
      <c r="E14" s="96">
        <v>358</v>
      </c>
      <c r="F14" s="65"/>
      <c r="G14" s="61">
        <f t="shared" si="0"/>
        <v>0</v>
      </c>
      <c r="I14" s="30">
        <f>G19</f>
        <v>0</v>
      </c>
      <c r="J14" s="5"/>
      <c r="K14" s="6"/>
      <c r="L14" s="5"/>
      <c r="M14" s="7"/>
    </row>
    <row r="15" spans="1:15" x14ac:dyDescent="0.25">
      <c r="A15" s="85">
        <v>5</v>
      </c>
      <c r="B15" s="77" t="s">
        <v>71</v>
      </c>
      <c r="C15" s="87" t="s">
        <v>72</v>
      </c>
      <c r="D15" s="93" t="s">
        <v>62</v>
      </c>
      <c r="E15" s="96">
        <v>3</v>
      </c>
      <c r="F15" s="65"/>
      <c r="G15" s="61">
        <f t="shared" si="0"/>
        <v>0</v>
      </c>
      <c r="I15" s="30">
        <f>G20</f>
        <v>0</v>
      </c>
      <c r="J15" s="5"/>
      <c r="K15" s="6"/>
      <c r="L15" s="5"/>
      <c r="M15" s="7"/>
    </row>
    <row r="16" spans="1:15" ht="15" customHeight="1" x14ac:dyDescent="0.25">
      <c r="A16" s="85">
        <v>6</v>
      </c>
      <c r="B16" s="77" t="s">
        <v>49</v>
      </c>
      <c r="C16" s="87" t="s">
        <v>73</v>
      </c>
      <c r="D16" s="93" t="s">
        <v>44</v>
      </c>
      <c r="E16" s="96">
        <v>512</v>
      </c>
      <c r="F16" s="65"/>
      <c r="G16" s="61">
        <f>F16*E16</f>
        <v>0</v>
      </c>
      <c r="I16" s="30"/>
      <c r="J16" s="5"/>
      <c r="K16" s="6"/>
      <c r="L16" s="10"/>
      <c r="M16" s="11"/>
      <c r="N16" s="8"/>
      <c r="O16" s="4"/>
    </row>
    <row r="17" spans="1:15" x14ac:dyDescent="0.25">
      <c r="A17" s="85">
        <v>7</v>
      </c>
      <c r="B17" s="76" t="s">
        <v>74</v>
      </c>
      <c r="C17" s="89" t="s">
        <v>75</v>
      </c>
      <c r="D17" s="94" t="s">
        <v>62</v>
      </c>
      <c r="E17" s="96">
        <v>2</v>
      </c>
      <c r="F17" s="65"/>
      <c r="G17" s="61">
        <f t="shared" si="0"/>
        <v>0</v>
      </c>
      <c r="I17" s="30">
        <f t="shared" ref="I17" si="1">G21</f>
        <v>0</v>
      </c>
      <c r="J17" s="5"/>
      <c r="K17" s="6"/>
      <c r="L17" s="5"/>
      <c r="M17" s="7"/>
    </row>
    <row r="18" spans="1:15" x14ac:dyDescent="0.25">
      <c r="A18" s="85">
        <v>8</v>
      </c>
      <c r="B18" s="77" t="s">
        <v>76</v>
      </c>
      <c r="C18" s="87" t="s">
        <v>77</v>
      </c>
      <c r="D18" s="93" t="s">
        <v>44</v>
      </c>
      <c r="E18" s="96">
        <v>85</v>
      </c>
      <c r="F18" s="65"/>
      <c r="G18" s="61">
        <f t="shared" si="0"/>
        <v>0</v>
      </c>
      <c r="I18" s="30"/>
      <c r="J18" s="5"/>
      <c r="K18" s="6"/>
      <c r="L18" s="5"/>
      <c r="M18" s="7"/>
      <c r="N18" s="8"/>
      <c r="O18" s="4"/>
    </row>
    <row r="19" spans="1:15" x14ac:dyDescent="0.25">
      <c r="A19" s="85">
        <v>9</v>
      </c>
      <c r="B19" s="77" t="s">
        <v>78</v>
      </c>
      <c r="C19" s="87" t="s">
        <v>79</v>
      </c>
      <c r="D19" s="93" t="s">
        <v>42</v>
      </c>
      <c r="E19" s="96">
        <v>1</v>
      </c>
      <c r="F19" s="65"/>
      <c r="G19" s="61">
        <f t="shared" si="0"/>
        <v>0</v>
      </c>
      <c r="I19" s="30" t="e">
        <f>#REF!</f>
        <v>#REF!</v>
      </c>
      <c r="J19" s="5"/>
      <c r="K19" s="6"/>
      <c r="L19" s="5"/>
      <c r="M19" s="9"/>
      <c r="N19" s="8"/>
      <c r="O19" s="4"/>
    </row>
    <row r="20" spans="1:15" x14ac:dyDescent="0.25">
      <c r="A20" s="85">
        <v>10</v>
      </c>
      <c r="B20" s="77" t="s">
        <v>80</v>
      </c>
      <c r="C20" s="87" t="s">
        <v>81</v>
      </c>
      <c r="D20" s="93" t="s">
        <v>44</v>
      </c>
      <c r="E20" s="96">
        <v>9</v>
      </c>
      <c r="F20" s="65"/>
      <c r="G20" s="61">
        <f t="shared" si="0"/>
        <v>0</v>
      </c>
      <c r="I20" s="31"/>
    </row>
    <row r="21" spans="1:15" x14ac:dyDescent="0.25">
      <c r="A21" s="85">
        <v>11</v>
      </c>
      <c r="B21" s="77" t="s">
        <v>50</v>
      </c>
      <c r="C21" s="87" t="s">
        <v>82</v>
      </c>
      <c r="D21" s="93" t="s">
        <v>44</v>
      </c>
      <c r="E21" s="96">
        <v>362</v>
      </c>
      <c r="F21" s="65"/>
      <c r="G21" s="61">
        <f t="shared" si="0"/>
        <v>0</v>
      </c>
      <c r="I21" s="26"/>
      <c r="J21" s="5"/>
      <c r="K21" s="27"/>
      <c r="L21" s="5"/>
      <c r="M21" s="11"/>
      <c r="N21" s="28"/>
      <c r="O21" s="29"/>
    </row>
    <row r="22" spans="1:15" x14ac:dyDescent="0.25">
      <c r="A22" s="85">
        <v>12</v>
      </c>
      <c r="B22" s="77" t="s">
        <v>83</v>
      </c>
      <c r="C22" s="87" t="s">
        <v>84</v>
      </c>
      <c r="D22" s="93" t="s">
        <v>43</v>
      </c>
      <c r="E22" s="96">
        <v>226</v>
      </c>
      <c r="F22" s="65"/>
      <c r="G22" s="61">
        <f t="shared" si="0"/>
        <v>0</v>
      </c>
      <c r="I22" s="30"/>
      <c r="J22" s="5"/>
      <c r="K22" s="6"/>
      <c r="L22" s="5"/>
      <c r="M22" s="7"/>
      <c r="N22" s="8"/>
      <c r="O22" s="4"/>
    </row>
    <row r="23" spans="1:15" x14ac:dyDescent="0.25">
      <c r="A23" s="85">
        <v>13</v>
      </c>
      <c r="B23" s="77" t="s">
        <v>32</v>
      </c>
      <c r="C23" s="87" t="s">
        <v>85</v>
      </c>
      <c r="D23" s="93" t="s">
        <v>43</v>
      </c>
      <c r="E23" s="96">
        <v>11516</v>
      </c>
      <c r="F23" s="65"/>
      <c r="G23" s="61">
        <f t="shared" si="0"/>
        <v>0</v>
      </c>
      <c r="I23" s="30">
        <f>G32</f>
        <v>0</v>
      </c>
      <c r="J23" s="5"/>
      <c r="K23" s="6"/>
      <c r="L23" s="5"/>
      <c r="M23" s="7"/>
      <c r="N23" s="8"/>
      <c r="O23" s="4"/>
    </row>
    <row r="24" spans="1:15" x14ac:dyDescent="0.25">
      <c r="A24" s="85">
        <v>14</v>
      </c>
      <c r="B24" s="77" t="s">
        <v>37</v>
      </c>
      <c r="C24" s="87" t="s">
        <v>86</v>
      </c>
      <c r="D24" s="93" t="s">
        <v>62</v>
      </c>
      <c r="E24" s="96">
        <v>9</v>
      </c>
      <c r="F24" s="65"/>
      <c r="G24" s="61">
        <f t="shared" si="0"/>
        <v>0</v>
      </c>
      <c r="I24" s="30">
        <f>G33</f>
        <v>0</v>
      </c>
      <c r="J24" s="5"/>
      <c r="K24" s="6"/>
      <c r="L24" s="5"/>
      <c r="M24" s="7"/>
      <c r="N24" s="8"/>
      <c r="O24" s="4"/>
    </row>
    <row r="25" spans="1:15" x14ac:dyDescent="0.25">
      <c r="A25" s="85">
        <v>15</v>
      </c>
      <c r="B25" s="77" t="s">
        <v>87</v>
      </c>
      <c r="C25" s="87" t="s">
        <v>88</v>
      </c>
      <c r="D25" s="93" t="s">
        <v>62</v>
      </c>
      <c r="E25" s="96">
        <v>10</v>
      </c>
      <c r="F25" s="65"/>
      <c r="G25" s="61">
        <f t="shared" si="0"/>
        <v>0</v>
      </c>
      <c r="I25" s="30"/>
      <c r="J25" s="5"/>
      <c r="K25" s="6"/>
      <c r="L25" s="5"/>
      <c r="M25" s="7"/>
      <c r="N25" s="8"/>
      <c r="O25" s="4"/>
    </row>
    <row r="26" spans="1:15" ht="15" customHeight="1" x14ac:dyDescent="0.25">
      <c r="A26" s="85">
        <v>16</v>
      </c>
      <c r="B26" s="77" t="s">
        <v>89</v>
      </c>
      <c r="C26" s="87" t="s">
        <v>90</v>
      </c>
      <c r="D26" s="93" t="s">
        <v>62</v>
      </c>
      <c r="E26" s="96">
        <v>1</v>
      </c>
      <c r="F26" s="65"/>
      <c r="G26" s="61">
        <f>F26*E26</f>
        <v>0</v>
      </c>
      <c r="I26" s="30"/>
      <c r="J26" s="5"/>
      <c r="K26" s="6"/>
      <c r="L26" s="10"/>
      <c r="M26" s="11"/>
      <c r="N26" s="8"/>
      <c r="O26" s="4"/>
    </row>
    <row r="27" spans="1:15" ht="15" customHeight="1" x14ac:dyDescent="0.25">
      <c r="A27" s="85">
        <v>17</v>
      </c>
      <c r="B27" s="77" t="s">
        <v>91</v>
      </c>
      <c r="C27" s="87" t="s">
        <v>92</v>
      </c>
      <c r="D27" s="93" t="s">
        <v>44</v>
      </c>
      <c r="E27" s="97">
        <v>357</v>
      </c>
      <c r="F27" s="65"/>
      <c r="G27" s="61">
        <f>F27*E27</f>
        <v>0</v>
      </c>
      <c r="I27" s="30"/>
      <c r="J27" s="5"/>
      <c r="K27" s="6"/>
      <c r="L27" s="10"/>
      <c r="M27" s="11"/>
      <c r="N27" s="8"/>
      <c r="O27" s="4"/>
    </row>
    <row r="28" spans="1:15" ht="15" customHeight="1" x14ac:dyDescent="0.25">
      <c r="A28" s="85">
        <v>18</v>
      </c>
      <c r="B28" s="77" t="s">
        <v>38</v>
      </c>
      <c r="C28" s="87" t="s">
        <v>93</v>
      </c>
      <c r="D28" s="93" t="s">
        <v>62</v>
      </c>
      <c r="E28" s="96">
        <v>13</v>
      </c>
      <c r="F28" s="65"/>
      <c r="G28" s="61">
        <f>F28*E28</f>
        <v>0</v>
      </c>
      <c r="I28" s="30"/>
      <c r="J28" s="5"/>
      <c r="K28" s="6"/>
      <c r="L28" s="10"/>
      <c r="M28" s="11"/>
      <c r="N28" s="8"/>
      <c r="O28" s="4"/>
    </row>
    <row r="29" spans="1:15" ht="15" customHeight="1" x14ac:dyDescent="0.25">
      <c r="A29" s="85">
        <v>19</v>
      </c>
      <c r="B29" s="77" t="s">
        <v>94</v>
      </c>
      <c r="C29" s="87" t="s">
        <v>95</v>
      </c>
      <c r="D29" s="93" t="s">
        <v>45</v>
      </c>
      <c r="E29" s="96">
        <v>5490</v>
      </c>
      <c r="F29" s="65"/>
      <c r="G29" s="61">
        <f>F29*E29</f>
        <v>0</v>
      </c>
      <c r="I29" s="30"/>
      <c r="J29" s="5"/>
      <c r="K29" s="6"/>
      <c r="L29" s="10"/>
      <c r="M29" s="11"/>
      <c r="N29" s="8"/>
      <c r="O29" s="4"/>
    </row>
    <row r="30" spans="1:15" x14ac:dyDescent="0.25">
      <c r="A30" s="85">
        <v>20</v>
      </c>
      <c r="B30" s="77" t="s">
        <v>96</v>
      </c>
      <c r="C30" s="87" t="s">
        <v>97</v>
      </c>
      <c r="D30" s="93" t="s">
        <v>227</v>
      </c>
      <c r="E30" s="96">
        <v>135</v>
      </c>
      <c r="F30" s="65"/>
      <c r="G30" s="61">
        <f t="shared" si="0"/>
        <v>0</v>
      </c>
      <c r="I30" s="30">
        <f t="shared" ref="I30" si="2">G34</f>
        <v>0</v>
      </c>
      <c r="J30" s="5"/>
      <c r="K30" s="6"/>
      <c r="L30" s="5"/>
      <c r="M30" s="7"/>
      <c r="N30" s="8"/>
      <c r="O30" s="4"/>
    </row>
    <row r="31" spans="1:15" x14ac:dyDescent="0.25">
      <c r="A31" s="85">
        <v>21</v>
      </c>
      <c r="B31" s="77" t="s">
        <v>52</v>
      </c>
      <c r="C31" s="87" t="s">
        <v>98</v>
      </c>
      <c r="D31" s="93" t="s">
        <v>227</v>
      </c>
      <c r="E31" s="96">
        <v>200</v>
      </c>
      <c r="F31" s="65"/>
      <c r="G31" s="61">
        <f t="shared" si="0"/>
        <v>0</v>
      </c>
      <c r="I31" s="30"/>
      <c r="J31" s="5"/>
      <c r="K31" s="6"/>
      <c r="L31" s="5"/>
      <c r="M31" s="7"/>
      <c r="N31" s="8"/>
      <c r="O31" s="4"/>
    </row>
    <row r="32" spans="1:15" x14ac:dyDescent="0.25">
      <c r="A32" s="85">
        <v>22</v>
      </c>
      <c r="B32" s="77" t="s">
        <v>99</v>
      </c>
      <c r="C32" s="87" t="s">
        <v>100</v>
      </c>
      <c r="D32" s="93" t="s">
        <v>227</v>
      </c>
      <c r="E32" s="96">
        <v>180</v>
      </c>
      <c r="F32" s="65"/>
      <c r="G32" s="61">
        <f t="shared" si="0"/>
        <v>0</v>
      </c>
      <c r="I32" s="30"/>
      <c r="J32" s="5"/>
      <c r="K32" s="6"/>
      <c r="L32" s="5"/>
      <c r="M32" s="7"/>
      <c r="N32" s="8"/>
      <c r="O32" s="4"/>
    </row>
    <row r="33" spans="1:15" x14ac:dyDescent="0.25">
      <c r="A33" s="85">
        <v>23</v>
      </c>
      <c r="B33" s="76" t="s">
        <v>101</v>
      </c>
      <c r="C33" s="89" t="s">
        <v>102</v>
      </c>
      <c r="D33" s="95" t="s">
        <v>45</v>
      </c>
      <c r="E33" s="96">
        <v>1420</v>
      </c>
      <c r="F33" s="65"/>
      <c r="G33" s="61">
        <f t="shared" si="0"/>
        <v>0</v>
      </c>
      <c r="I33" s="30"/>
      <c r="J33" s="5"/>
      <c r="K33" s="6"/>
      <c r="L33" s="5"/>
      <c r="M33" s="7"/>
      <c r="N33" s="8"/>
      <c r="O33" s="4"/>
    </row>
    <row r="34" spans="1:15" ht="15" customHeight="1" x14ac:dyDescent="0.25">
      <c r="A34" s="85">
        <v>24</v>
      </c>
      <c r="B34" s="91" t="s">
        <v>33</v>
      </c>
      <c r="C34" s="87" t="s">
        <v>103</v>
      </c>
      <c r="D34" s="93" t="s">
        <v>44</v>
      </c>
      <c r="E34" s="96">
        <v>4533</v>
      </c>
      <c r="F34" s="65"/>
      <c r="G34" s="61">
        <f t="shared" si="0"/>
        <v>0</v>
      </c>
      <c r="I34" s="30"/>
      <c r="J34" s="5"/>
      <c r="K34" s="6"/>
      <c r="L34" s="10"/>
      <c r="M34" s="11"/>
      <c r="N34" s="8"/>
      <c r="O34" s="4"/>
    </row>
    <row r="35" spans="1:15" ht="15" customHeight="1" x14ac:dyDescent="0.25">
      <c r="A35" s="85">
        <v>25</v>
      </c>
      <c r="B35" s="77" t="s">
        <v>53</v>
      </c>
      <c r="C35" s="87" t="s">
        <v>104</v>
      </c>
      <c r="D35" s="93" t="s">
        <v>44</v>
      </c>
      <c r="E35" s="96">
        <v>90</v>
      </c>
      <c r="F35" s="65"/>
      <c r="G35" s="61">
        <f t="shared" si="0"/>
        <v>0</v>
      </c>
      <c r="I35" s="30"/>
      <c r="J35" s="5"/>
      <c r="K35" s="6"/>
      <c r="L35" s="10"/>
      <c r="M35" s="11"/>
      <c r="N35" s="8"/>
      <c r="O35" s="4"/>
    </row>
    <row r="36" spans="1:15" ht="15" customHeight="1" x14ac:dyDescent="0.25">
      <c r="A36" s="85">
        <v>26</v>
      </c>
      <c r="B36" s="77" t="s">
        <v>105</v>
      </c>
      <c r="C36" s="87" t="s">
        <v>106</v>
      </c>
      <c r="D36" s="93" t="s">
        <v>62</v>
      </c>
      <c r="E36" s="96">
        <v>2</v>
      </c>
      <c r="F36" s="65"/>
      <c r="G36" s="61">
        <f t="shared" si="0"/>
        <v>0</v>
      </c>
      <c r="I36" s="30"/>
      <c r="J36" s="5"/>
      <c r="K36" s="6"/>
      <c r="L36" s="10"/>
      <c r="M36" s="11"/>
      <c r="N36" s="8"/>
      <c r="O36" s="4"/>
    </row>
    <row r="37" spans="1:15" ht="15" customHeight="1" x14ac:dyDescent="0.25">
      <c r="A37" s="85">
        <v>27</v>
      </c>
      <c r="B37" s="77" t="s">
        <v>34</v>
      </c>
      <c r="C37" s="87" t="s">
        <v>107</v>
      </c>
      <c r="D37" s="93" t="s">
        <v>62</v>
      </c>
      <c r="E37" s="96">
        <v>2</v>
      </c>
      <c r="F37" s="65"/>
      <c r="G37" s="61">
        <f t="shared" si="0"/>
        <v>0</v>
      </c>
      <c r="I37" s="30"/>
      <c r="J37" s="5"/>
      <c r="K37" s="6"/>
      <c r="L37" s="10"/>
      <c r="M37" s="11"/>
      <c r="N37" s="8"/>
      <c r="O37" s="4"/>
    </row>
    <row r="38" spans="1:15" ht="15" customHeight="1" x14ac:dyDescent="0.25">
      <c r="A38" s="85">
        <v>28</v>
      </c>
      <c r="B38" s="77" t="s">
        <v>108</v>
      </c>
      <c r="C38" s="87" t="s">
        <v>109</v>
      </c>
      <c r="D38" s="93" t="s">
        <v>227</v>
      </c>
      <c r="E38" s="96">
        <v>100</v>
      </c>
      <c r="F38" s="65"/>
      <c r="G38" s="61">
        <f t="shared" si="0"/>
        <v>0</v>
      </c>
      <c r="I38" s="30"/>
      <c r="J38" s="5"/>
      <c r="K38" s="6"/>
      <c r="L38" s="10"/>
      <c r="M38" s="11"/>
      <c r="N38" s="8"/>
      <c r="O38" s="4"/>
    </row>
    <row r="39" spans="1:15" ht="15" customHeight="1" x14ac:dyDescent="0.25">
      <c r="A39" s="85">
        <v>29</v>
      </c>
      <c r="B39" s="77" t="s">
        <v>110</v>
      </c>
      <c r="C39" s="87" t="s">
        <v>111</v>
      </c>
      <c r="D39" s="93" t="s">
        <v>227</v>
      </c>
      <c r="E39" s="96">
        <v>77</v>
      </c>
      <c r="F39" s="65"/>
      <c r="G39" s="61">
        <f t="shared" si="0"/>
        <v>0</v>
      </c>
      <c r="I39" s="30"/>
      <c r="J39" s="5"/>
      <c r="K39" s="6"/>
      <c r="L39" s="10"/>
      <c r="M39" s="11"/>
      <c r="N39" s="8"/>
      <c r="O39" s="4"/>
    </row>
    <row r="40" spans="1:15" ht="15" customHeight="1" x14ac:dyDescent="0.25">
      <c r="A40" s="85">
        <v>30</v>
      </c>
      <c r="B40" s="77" t="s">
        <v>54</v>
      </c>
      <c r="C40" s="87" t="s">
        <v>112</v>
      </c>
      <c r="D40" s="93" t="s">
        <v>47</v>
      </c>
      <c r="E40" s="96">
        <v>117</v>
      </c>
      <c r="F40" s="65"/>
      <c r="G40" s="61">
        <f t="shared" si="0"/>
        <v>0</v>
      </c>
      <c r="I40" s="30"/>
      <c r="J40" s="5"/>
      <c r="K40" s="6"/>
      <c r="L40" s="10"/>
      <c r="M40" s="11"/>
      <c r="N40" s="8"/>
      <c r="O40" s="4"/>
    </row>
    <row r="41" spans="1:15" ht="15" customHeight="1" x14ac:dyDescent="0.25">
      <c r="A41" s="85">
        <v>31</v>
      </c>
      <c r="B41" s="77" t="s">
        <v>113</v>
      </c>
      <c r="C41" s="87" t="s">
        <v>114</v>
      </c>
      <c r="D41" s="93" t="s">
        <v>62</v>
      </c>
      <c r="E41" s="96">
        <v>1</v>
      </c>
      <c r="F41" s="65"/>
      <c r="G41" s="61">
        <f t="shared" si="0"/>
        <v>0</v>
      </c>
      <c r="I41" s="30"/>
      <c r="J41" s="5"/>
      <c r="K41" s="6"/>
      <c r="L41" s="10"/>
      <c r="M41" s="11"/>
      <c r="N41" s="8"/>
      <c r="O41" s="4"/>
    </row>
    <row r="42" spans="1:15" ht="15" customHeight="1" x14ac:dyDescent="0.25">
      <c r="A42" s="85">
        <v>32</v>
      </c>
      <c r="B42" s="77" t="s">
        <v>55</v>
      </c>
      <c r="C42" s="87" t="s">
        <v>115</v>
      </c>
      <c r="D42" s="93" t="s">
        <v>62</v>
      </c>
      <c r="E42" s="96">
        <v>1</v>
      </c>
      <c r="F42" s="65"/>
      <c r="G42" s="61">
        <f t="shared" si="0"/>
        <v>0</v>
      </c>
      <c r="I42" s="30"/>
      <c r="J42" s="5"/>
      <c r="K42" s="6"/>
      <c r="L42" s="10"/>
      <c r="M42" s="11"/>
      <c r="N42" s="8"/>
      <c r="O42" s="4"/>
    </row>
    <row r="43" spans="1:15" ht="15" customHeight="1" x14ac:dyDescent="0.25">
      <c r="A43" s="85">
        <v>33</v>
      </c>
      <c r="B43" s="77" t="s">
        <v>116</v>
      </c>
      <c r="C43" s="88" t="s">
        <v>117</v>
      </c>
      <c r="D43" s="93" t="s">
        <v>62</v>
      </c>
      <c r="E43" s="98">
        <v>2</v>
      </c>
      <c r="F43" s="65"/>
      <c r="G43" s="61">
        <f t="shared" si="0"/>
        <v>0</v>
      </c>
      <c r="I43" s="30"/>
      <c r="J43" s="5"/>
      <c r="K43" s="6"/>
      <c r="L43" s="10"/>
      <c r="M43" s="11"/>
      <c r="N43" s="8"/>
      <c r="O43" s="4"/>
    </row>
    <row r="44" spans="1:15" ht="15" customHeight="1" x14ac:dyDescent="0.25">
      <c r="A44" s="85">
        <v>34</v>
      </c>
      <c r="B44" s="77" t="s">
        <v>118</v>
      </c>
      <c r="C44" s="87" t="s">
        <v>119</v>
      </c>
      <c r="D44" s="93" t="s">
        <v>44</v>
      </c>
      <c r="E44" s="98">
        <v>65</v>
      </c>
      <c r="F44" s="65"/>
      <c r="G44" s="61">
        <f t="shared" si="0"/>
        <v>0</v>
      </c>
      <c r="I44" s="30"/>
      <c r="J44" s="5"/>
      <c r="K44" s="6"/>
      <c r="L44" s="10"/>
      <c r="M44" s="11"/>
      <c r="N44" s="8"/>
      <c r="O44" s="4"/>
    </row>
    <row r="45" spans="1:15" ht="15" customHeight="1" x14ac:dyDescent="0.25">
      <c r="A45" s="85">
        <v>35</v>
      </c>
      <c r="B45" s="77" t="s">
        <v>120</v>
      </c>
      <c r="C45" s="87" t="s">
        <v>121</v>
      </c>
      <c r="D45" s="93" t="s">
        <v>62</v>
      </c>
      <c r="E45" s="96">
        <v>1</v>
      </c>
      <c r="F45" s="65"/>
      <c r="G45" s="61">
        <f t="shared" si="0"/>
        <v>0</v>
      </c>
      <c r="I45" s="30"/>
      <c r="J45" s="5"/>
      <c r="K45" s="6"/>
      <c r="L45" s="10"/>
      <c r="M45" s="11"/>
      <c r="N45" s="8"/>
      <c r="O45" s="4"/>
    </row>
    <row r="46" spans="1:15" ht="15" customHeight="1" x14ac:dyDescent="0.25">
      <c r="A46" s="85">
        <v>36</v>
      </c>
      <c r="B46" s="77" t="s">
        <v>122</v>
      </c>
      <c r="C46" s="87" t="s">
        <v>123</v>
      </c>
      <c r="D46" s="93" t="s">
        <v>62</v>
      </c>
      <c r="E46" s="98">
        <v>1</v>
      </c>
      <c r="F46" s="65"/>
      <c r="G46" s="61">
        <f t="shared" si="0"/>
        <v>0</v>
      </c>
      <c r="I46" s="30"/>
      <c r="J46" s="5"/>
      <c r="K46" s="6"/>
      <c r="L46" s="10"/>
      <c r="M46" s="11"/>
      <c r="N46" s="8"/>
      <c r="O46" s="4"/>
    </row>
    <row r="47" spans="1:15" ht="15" customHeight="1" x14ac:dyDescent="0.25">
      <c r="A47" s="85">
        <v>37</v>
      </c>
      <c r="B47" s="77" t="s">
        <v>124</v>
      </c>
      <c r="C47" s="87" t="s">
        <v>125</v>
      </c>
      <c r="D47" s="93" t="s">
        <v>62</v>
      </c>
      <c r="E47" s="98">
        <v>11</v>
      </c>
      <c r="F47" s="65"/>
      <c r="G47" s="61">
        <f t="shared" si="0"/>
        <v>0</v>
      </c>
      <c r="I47" s="30"/>
      <c r="J47" s="5"/>
      <c r="K47" s="6"/>
      <c r="L47" s="10"/>
      <c r="M47" s="11"/>
      <c r="N47" s="8"/>
      <c r="O47" s="4"/>
    </row>
    <row r="48" spans="1:15" ht="15" customHeight="1" x14ac:dyDescent="0.25">
      <c r="A48" s="85">
        <v>38</v>
      </c>
      <c r="B48" s="77" t="s">
        <v>126</v>
      </c>
      <c r="C48" s="87" t="s">
        <v>127</v>
      </c>
      <c r="D48" s="93" t="s">
        <v>62</v>
      </c>
      <c r="E48" s="98">
        <v>1</v>
      </c>
      <c r="F48" s="65"/>
      <c r="G48" s="61">
        <f>F48*E48</f>
        <v>0</v>
      </c>
      <c r="I48" s="30"/>
      <c r="J48" s="5"/>
      <c r="K48" s="6"/>
      <c r="L48" s="10"/>
      <c r="M48" s="11"/>
      <c r="N48" s="8"/>
      <c r="O48" s="4"/>
    </row>
    <row r="49" spans="1:15" ht="15" customHeight="1" x14ac:dyDescent="0.25">
      <c r="A49" s="85">
        <v>39</v>
      </c>
      <c r="B49" s="77" t="s">
        <v>128</v>
      </c>
      <c r="C49" s="87" t="s">
        <v>129</v>
      </c>
      <c r="D49" s="93" t="s">
        <v>62</v>
      </c>
      <c r="E49" s="98">
        <v>25</v>
      </c>
      <c r="F49" s="65"/>
      <c r="G49" s="61">
        <f t="shared" si="0"/>
        <v>0</v>
      </c>
      <c r="I49" s="30"/>
      <c r="J49" s="5"/>
      <c r="K49" s="6"/>
      <c r="L49" s="10"/>
      <c r="M49" s="11"/>
      <c r="N49" s="8"/>
      <c r="O49" s="4"/>
    </row>
    <row r="50" spans="1:15" ht="15" customHeight="1" x14ac:dyDescent="0.25">
      <c r="A50" s="85">
        <v>40</v>
      </c>
      <c r="B50" s="77" t="s">
        <v>56</v>
      </c>
      <c r="C50" s="87" t="s">
        <v>130</v>
      </c>
      <c r="D50" s="93" t="s">
        <v>228</v>
      </c>
      <c r="E50" s="99">
        <v>1.68</v>
      </c>
      <c r="F50" s="65"/>
      <c r="G50" s="61">
        <f t="shared" si="0"/>
        <v>0</v>
      </c>
      <c r="I50" s="30"/>
      <c r="J50" s="5"/>
      <c r="K50" s="6"/>
      <c r="L50" s="10"/>
      <c r="M50" s="11"/>
      <c r="N50" s="8"/>
      <c r="O50" s="4"/>
    </row>
    <row r="51" spans="1:15" ht="15" customHeight="1" x14ac:dyDescent="0.25">
      <c r="A51" s="85">
        <v>41</v>
      </c>
      <c r="B51" s="77" t="s">
        <v>131</v>
      </c>
      <c r="C51" s="87" t="s">
        <v>132</v>
      </c>
      <c r="D51" s="93" t="s">
        <v>228</v>
      </c>
      <c r="E51" s="99">
        <v>1.76</v>
      </c>
      <c r="F51" s="65"/>
      <c r="G51" s="61">
        <f t="shared" si="0"/>
        <v>0</v>
      </c>
      <c r="I51" s="30"/>
      <c r="J51" s="5"/>
      <c r="K51" s="6"/>
      <c r="L51" s="10"/>
      <c r="M51" s="11"/>
      <c r="N51" s="8"/>
      <c r="O51" s="4"/>
    </row>
    <row r="52" spans="1:15" ht="15" customHeight="1" x14ac:dyDescent="0.25">
      <c r="A52" s="85">
        <v>42</v>
      </c>
      <c r="B52" s="77" t="s">
        <v>133</v>
      </c>
      <c r="C52" s="87" t="s">
        <v>134</v>
      </c>
      <c r="D52" s="93" t="s">
        <v>229</v>
      </c>
      <c r="E52" s="96">
        <v>528</v>
      </c>
      <c r="F52" s="65"/>
      <c r="G52" s="61">
        <f>F52*E52</f>
        <v>0</v>
      </c>
      <c r="I52" s="30"/>
      <c r="J52" s="5"/>
      <c r="K52" s="6"/>
      <c r="L52" s="10"/>
      <c r="M52" s="11"/>
      <c r="N52" s="8"/>
      <c r="O52" s="4"/>
    </row>
    <row r="53" spans="1:15" ht="15" customHeight="1" x14ac:dyDescent="0.25">
      <c r="A53" s="85">
        <v>43</v>
      </c>
      <c r="B53" s="77" t="s">
        <v>57</v>
      </c>
      <c r="C53" s="87" t="s">
        <v>135</v>
      </c>
      <c r="D53" s="93" t="s">
        <v>45</v>
      </c>
      <c r="E53" s="96">
        <v>114</v>
      </c>
      <c r="F53" s="65"/>
      <c r="G53" s="61">
        <f t="shared" si="0"/>
        <v>0</v>
      </c>
      <c r="I53" s="30"/>
      <c r="J53" s="5"/>
      <c r="K53" s="6"/>
      <c r="L53" s="10"/>
      <c r="M53" s="11"/>
      <c r="N53" s="8"/>
      <c r="O53" s="4"/>
    </row>
    <row r="54" spans="1:15" ht="15" customHeight="1" x14ac:dyDescent="0.25">
      <c r="A54" s="85">
        <v>44</v>
      </c>
      <c r="B54" s="77" t="s">
        <v>136</v>
      </c>
      <c r="C54" s="87" t="s">
        <v>137</v>
      </c>
      <c r="D54" s="93" t="s">
        <v>229</v>
      </c>
      <c r="E54" s="96">
        <v>264</v>
      </c>
      <c r="F54" s="65"/>
      <c r="G54" s="61">
        <f t="shared" si="0"/>
        <v>0</v>
      </c>
      <c r="I54" s="30"/>
      <c r="J54" s="5"/>
      <c r="K54" s="6"/>
      <c r="L54" s="10"/>
      <c r="M54" s="11"/>
      <c r="N54" s="8"/>
      <c r="O54" s="4"/>
    </row>
    <row r="55" spans="1:15" ht="15" customHeight="1" x14ac:dyDescent="0.25">
      <c r="A55" s="85">
        <v>45</v>
      </c>
      <c r="B55" s="77" t="s">
        <v>138</v>
      </c>
      <c r="C55" s="87" t="s">
        <v>139</v>
      </c>
      <c r="D55" s="93" t="s">
        <v>229</v>
      </c>
      <c r="E55" s="96">
        <v>15</v>
      </c>
      <c r="F55" s="65"/>
      <c r="G55" s="61">
        <f t="shared" ref="G55:G70" si="3">F55*E55</f>
        <v>0</v>
      </c>
      <c r="I55" s="30"/>
      <c r="J55" s="5"/>
      <c r="K55" s="6"/>
      <c r="L55" s="10"/>
      <c r="M55" s="11"/>
      <c r="N55" s="8"/>
      <c r="O55" s="4"/>
    </row>
    <row r="56" spans="1:15" ht="15" customHeight="1" x14ac:dyDescent="0.25">
      <c r="A56" s="85">
        <v>46</v>
      </c>
      <c r="B56" s="76" t="s">
        <v>140</v>
      </c>
      <c r="C56" s="90" t="s">
        <v>141</v>
      </c>
      <c r="D56" s="76" t="s">
        <v>228</v>
      </c>
      <c r="E56" s="122">
        <v>0.08</v>
      </c>
      <c r="F56" s="65"/>
      <c r="G56" s="61">
        <f t="shared" si="3"/>
        <v>0</v>
      </c>
      <c r="I56" s="30"/>
      <c r="J56" s="5"/>
      <c r="K56" s="6"/>
      <c r="L56" s="10"/>
      <c r="M56" s="11"/>
      <c r="N56" s="8"/>
      <c r="O56" s="4"/>
    </row>
    <row r="57" spans="1:15" ht="15" customHeight="1" x14ac:dyDescent="0.25">
      <c r="A57" s="85">
        <v>47</v>
      </c>
      <c r="B57" s="76" t="s">
        <v>142</v>
      </c>
      <c r="C57" s="90" t="s">
        <v>143</v>
      </c>
      <c r="D57" s="76" t="s">
        <v>228</v>
      </c>
      <c r="E57" s="122">
        <v>0.79</v>
      </c>
      <c r="F57" s="65"/>
      <c r="G57" s="61">
        <f>F57*E57</f>
        <v>0</v>
      </c>
      <c r="I57" s="30"/>
      <c r="J57" s="5"/>
      <c r="K57" s="6"/>
      <c r="L57" s="10"/>
      <c r="M57" s="11"/>
      <c r="N57" s="8"/>
      <c r="O57" s="4"/>
    </row>
    <row r="58" spans="1:15" ht="15" customHeight="1" x14ac:dyDescent="0.25">
      <c r="A58" s="85">
        <v>48</v>
      </c>
      <c r="B58" s="76" t="s">
        <v>144</v>
      </c>
      <c r="C58" s="89" t="s">
        <v>145</v>
      </c>
      <c r="D58" s="93" t="s">
        <v>229</v>
      </c>
      <c r="E58" s="96">
        <v>158</v>
      </c>
      <c r="F58" s="65"/>
      <c r="G58" s="61">
        <f>F58*E58</f>
        <v>0</v>
      </c>
      <c r="I58" s="30"/>
      <c r="J58" s="5"/>
      <c r="K58" s="6"/>
      <c r="L58" s="10"/>
      <c r="M58" s="11"/>
      <c r="N58" s="8"/>
      <c r="O58" s="4"/>
    </row>
    <row r="59" spans="1:15" ht="15" customHeight="1" x14ac:dyDescent="0.25">
      <c r="A59" s="85">
        <v>49</v>
      </c>
      <c r="B59" s="76" t="s">
        <v>146</v>
      </c>
      <c r="C59" s="90" t="s">
        <v>147</v>
      </c>
      <c r="D59" s="77" t="s">
        <v>62</v>
      </c>
      <c r="E59" s="100">
        <v>9</v>
      </c>
      <c r="F59" s="65"/>
      <c r="G59" s="61">
        <f>F59*E59</f>
        <v>0</v>
      </c>
      <c r="I59" s="30"/>
      <c r="J59" s="5"/>
      <c r="K59" s="6"/>
      <c r="L59" s="10"/>
      <c r="M59" s="11"/>
      <c r="N59" s="8"/>
      <c r="O59" s="4"/>
    </row>
    <row r="60" spans="1:15" ht="15" customHeight="1" x14ac:dyDescent="0.25">
      <c r="A60" s="85">
        <v>50</v>
      </c>
      <c r="B60" s="76" t="s">
        <v>148</v>
      </c>
      <c r="C60" s="90" t="s">
        <v>149</v>
      </c>
      <c r="D60" s="77" t="s">
        <v>62</v>
      </c>
      <c r="E60" s="100">
        <v>16</v>
      </c>
      <c r="F60" s="65"/>
      <c r="G60" s="61">
        <f t="shared" si="3"/>
        <v>0</v>
      </c>
      <c r="I60" s="30"/>
      <c r="J60" s="5"/>
      <c r="K60" s="6"/>
      <c r="L60" s="10"/>
      <c r="M60" s="11"/>
      <c r="N60" s="8"/>
      <c r="O60" s="4"/>
    </row>
    <row r="61" spans="1:15" ht="15" customHeight="1" x14ac:dyDescent="0.25">
      <c r="A61" s="85">
        <v>51</v>
      </c>
      <c r="B61" s="76" t="s">
        <v>150</v>
      </c>
      <c r="C61" s="90" t="s">
        <v>151</v>
      </c>
      <c r="D61" s="77" t="s">
        <v>43</v>
      </c>
      <c r="E61" s="100">
        <v>3372</v>
      </c>
      <c r="F61" s="65"/>
      <c r="G61" s="61">
        <f>F61*E61</f>
        <v>0</v>
      </c>
      <c r="I61" s="30"/>
      <c r="J61" s="5"/>
      <c r="K61" s="6"/>
      <c r="L61" s="10"/>
      <c r="M61" s="11"/>
      <c r="N61" s="8"/>
      <c r="O61" s="4"/>
    </row>
    <row r="62" spans="1:15" ht="15" customHeight="1" x14ac:dyDescent="0.25">
      <c r="A62" s="85">
        <v>52</v>
      </c>
      <c r="B62" s="76" t="s">
        <v>152</v>
      </c>
      <c r="C62" s="89" t="s">
        <v>153</v>
      </c>
      <c r="D62" s="93" t="s">
        <v>43</v>
      </c>
      <c r="E62" s="96">
        <v>1130</v>
      </c>
      <c r="F62" s="65"/>
      <c r="G62" s="61">
        <f t="shared" si="3"/>
        <v>0</v>
      </c>
      <c r="I62" s="30"/>
      <c r="J62" s="5"/>
      <c r="K62" s="6"/>
      <c r="L62" s="10"/>
      <c r="M62" s="11"/>
      <c r="N62" s="8"/>
      <c r="O62" s="4"/>
    </row>
    <row r="63" spans="1:15" ht="15" customHeight="1" x14ac:dyDescent="0.25">
      <c r="A63" s="85">
        <v>53</v>
      </c>
      <c r="B63" s="76" t="s">
        <v>154</v>
      </c>
      <c r="C63" s="89" t="s">
        <v>155</v>
      </c>
      <c r="D63" s="93" t="s">
        <v>227</v>
      </c>
      <c r="E63" s="96">
        <v>20</v>
      </c>
      <c r="F63" s="65"/>
      <c r="G63" s="61">
        <f>F63*E63</f>
        <v>0</v>
      </c>
      <c r="I63" s="30"/>
      <c r="J63" s="5"/>
      <c r="K63" s="6"/>
      <c r="L63" s="10"/>
      <c r="M63" s="11"/>
      <c r="N63" s="8"/>
      <c r="O63" s="4"/>
    </row>
    <row r="64" spans="1:15" ht="15" customHeight="1" x14ac:dyDescent="0.25">
      <c r="A64" s="85">
        <v>54</v>
      </c>
      <c r="B64" s="76" t="s">
        <v>156</v>
      </c>
      <c r="C64" s="89" t="s">
        <v>157</v>
      </c>
      <c r="D64" s="93" t="s">
        <v>227</v>
      </c>
      <c r="E64" s="96">
        <v>20</v>
      </c>
      <c r="F64" s="65"/>
      <c r="G64" s="61">
        <f>F64*E64</f>
        <v>0</v>
      </c>
      <c r="I64" s="30"/>
      <c r="J64" s="5"/>
      <c r="K64" s="6"/>
      <c r="L64" s="10"/>
      <c r="M64" s="11"/>
      <c r="N64" s="8"/>
      <c r="O64" s="4"/>
    </row>
    <row r="65" spans="1:15" ht="15" customHeight="1" x14ac:dyDescent="0.25">
      <c r="A65" s="85">
        <v>55</v>
      </c>
      <c r="B65" s="76" t="s">
        <v>158</v>
      </c>
      <c r="C65" s="89" t="s">
        <v>159</v>
      </c>
      <c r="D65" s="93" t="s">
        <v>43</v>
      </c>
      <c r="E65" s="96">
        <v>92</v>
      </c>
      <c r="F65" s="65"/>
      <c r="G65" s="61">
        <f>F65*E65</f>
        <v>0</v>
      </c>
      <c r="I65" s="30"/>
      <c r="J65" s="5"/>
      <c r="K65" s="6"/>
      <c r="L65" s="10"/>
      <c r="M65" s="11"/>
      <c r="N65" s="8"/>
      <c r="O65" s="4"/>
    </row>
    <row r="66" spans="1:15" ht="15" customHeight="1" x14ac:dyDescent="0.25">
      <c r="A66" s="85">
        <v>56</v>
      </c>
      <c r="B66" s="76" t="s">
        <v>160</v>
      </c>
      <c r="C66" s="89" t="s">
        <v>161</v>
      </c>
      <c r="D66" s="93" t="s">
        <v>45</v>
      </c>
      <c r="E66" s="96">
        <v>3639</v>
      </c>
      <c r="F66" s="65"/>
      <c r="G66" s="61">
        <f t="shared" si="3"/>
        <v>0</v>
      </c>
      <c r="I66" s="30"/>
      <c r="J66" s="5"/>
      <c r="K66" s="6"/>
      <c r="L66" s="10"/>
      <c r="M66" s="11"/>
      <c r="N66" s="8"/>
      <c r="O66" s="4"/>
    </row>
    <row r="67" spans="1:15" ht="15" customHeight="1" x14ac:dyDescent="0.25">
      <c r="A67" s="85">
        <v>57</v>
      </c>
      <c r="B67" s="76" t="s">
        <v>162</v>
      </c>
      <c r="C67" s="89" t="s">
        <v>163</v>
      </c>
      <c r="D67" s="93" t="s">
        <v>230</v>
      </c>
      <c r="E67" s="96">
        <v>3849</v>
      </c>
      <c r="F67" s="65"/>
      <c r="G67" s="61">
        <f>F67*E67</f>
        <v>0</v>
      </c>
      <c r="I67" s="30"/>
      <c r="J67" s="5"/>
      <c r="K67" s="6"/>
      <c r="L67" s="10"/>
      <c r="M67" s="11"/>
      <c r="N67" s="8"/>
      <c r="O67" s="4"/>
    </row>
    <row r="68" spans="1:15" ht="15" customHeight="1" x14ac:dyDescent="0.25">
      <c r="A68" s="85">
        <v>58</v>
      </c>
      <c r="B68" s="77" t="s">
        <v>164</v>
      </c>
      <c r="C68" s="88" t="s">
        <v>165</v>
      </c>
      <c r="D68" s="93" t="s">
        <v>230</v>
      </c>
      <c r="E68" s="96">
        <v>1540</v>
      </c>
      <c r="F68" s="65"/>
      <c r="G68" s="61">
        <f>F68*E68</f>
        <v>0</v>
      </c>
      <c r="I68" s="30"/>
      <c r="J68" s="5"/>
      <c r="K68" s="6"/>
      <c r="L68" s="10"/>
      <c r="M68" s="11"/>
      <c r="N68" s="8"/>
      <c r="O68" s="4"/>
    </row>
    <row r="69" spans="1:15" ht="15" customHeight="1" x14ac:dyDescent="0.25">
      <c r="A69" s="85">
        <v>59</v>
      </c>
      <c r="B69" s="77" t="s">
        <v>166</v>
      </c>
      <c r="C69" s="88" t="s">
        <v>167</v>
      </c>
      <c r="D69" s="93" t="s">
        <v>63</v>
      </c>
      <c r="E69" s="96">
        <v>2626</v>
      </c>
      <c r="F69" s="65"/>
      <c r="G69" s="61">
        <f>F69*E69</f>
        <v>0</v>
      </c>
      <c r="I69" s="30"/>
      <c r="J69" s="5"/>
      <c r="K69" s="6"/>
      <c r="L69" s="10"/>
      <c r="M69" s="11"/>
      <c r="N69" s="8"/>
      <c r="O69" s="4"/>
    </row>
    <row r="70" spans="1:15" ht="15" customHeight="1" x14ac:dyDescent="0.25">
      <c r="A70" s="85">
        <v>60</v>
      </c>
      <c r="B70" s="77" t="s">
        <v>168</v>
      </c>
      <c r="C70" s="88" t="s">
        <v>169</v>
      </c>
      <c r="D70" s="93" t="s">
        <v>43</v>
      </c>
      <c r="E70" s="96">
        <v>330</v>
      </c>
      <c r="F70" s="65"/>
      <c r="G70" s="61">
        <f t="shared" si="3"/>
        <v>0</v>
      </c>
      <c r="I70" s="30"/>
      <c r="J70" s="5"/>
      <c r="K70" s="6"/>
      <c r="L70" s="10"/>
      <c r="M70" s="11"/>
      <c r="N70" s="8"/>
      <c r="O70" s="4"/>
    </row>
    <row r="71" spans="1:15" ht="15" customHeight="1" x14ac:dyDescent="0.25">
      <c r="A71" s="85">
        <v>61</v>
      </c>
      <c r="B71" s="77" t="s">
        <v>170</v>
      </c>
      <c r="C71" s="88" t="s">
        <v>171</v>
      </c>
      <c r="D71" s="93" t="s">
        <v>43</v>
      </c>
      <c r="E71" s="96">
        <v>225</v>
      </c>
      <c r="F71" s="65"/>
      <c r="G71" s="61">
        <f t="shared" ref="G71:G131" si="4">F71*E71</f>
        <v>0</v>
      </c>
      <c r="I71" s="30"/>
      <c r="J71" s="5"/>
      <c r="K71" s="6"/>
      <c r="L71" s="10"/>
      <c r="M71" s="11"/>
      <c r="N71" s="8"/>
      <c r="O71" s="4"/>
    </row>
    <row r="72" spans="1:15" ht="15" customHeight="1" x14ac:dyDescent="0.25">
      <c r="A72" s="85">
        <v>62</v>
      </c>
      <c r="B72" s="76" t="s">
        <v>172</v>
      </c>
      <c r="C72" s="89" t="s">
        <v>173</v>
      </c>
      <c r="D72" s="93" t="s">
        <v>46</v>
      </c>
      <c r="E72" s="96">
        <v>628</v>
      </c>
      <c r="F72" s="65"/>
      <c r="G72" s="61">
        <f t="shared" si="4"/>
        <v>0</v>
      </c>
      <c r="I72" s="30"/>
      <c r="J72" s="5"/>
      <c r="K72" s="6"/>
      <c r="L72" s="10"/>
      <c r="M72" s="11"/>
      <c r="N72" s="8"/>
      <c r="O72" s="4"/>
    </row>
    <row r="73" spans="1:15" ht="15" customHeight="1" x14ac:dyDescent="0.25">
      <c r="A73" s="85">
        <v>63</v>
      </c>
      <c r="B73" s="77" t="s">
        <v>174</v>
      </c>
      <c r="C73" s="88" t="s">
        <v>175</v>
      </c>
      <c r="D73" s="93" t="s">
        <v>45</v>
      </c>
      <c r="E73" s="96">
        <v>82</v>
      </c>
      <c r="F73" s="65"/>
      <c r="G73" s="61">
        <f t="shared" si="4"/>
        <v>0</v>
      </c>
      <c r="I73" s="30"/>
      <c r="J73" s="5"/>
      <c r="K73" s="6"/>
      <c r="L73" s="10"/>
      <c r="M73" s="11"/>
      <c r="N73" s="8"/>
      <c r="O73" s="4"/>
    </row>
    <row r="74" spans="1:15" ht="15" customHeight="1" x14ac:dyDescent="0.25">
      <c r="A74" s="85">
        <v>64</v>
      </c>
      <c r="B74" s="77" t="s">
        <v>176</v>
      </c>
      <c r="C74" s="88" t="s">
        <v>177</v>
      </c>
      <c r="D74" s="93" t="s">
        <v>45</v>
      </c>
      <c r="E74" s="96">
        <v>119</v>
      </c>
      <c r="F74" s="65"/>
      <c r="G74" s="61">
        <f t="shared" si="4"/>
        <v>0</v>
      </c>
      <c r="I74" s="30"/>
      <c r="J74" s="5"/>
      <c r="K74" s="6"/>
      <c r="L74" s="10"/>
      <c r="M74" s="11"/>
      <c r="N74" s="8"/>
      <c r="O74" s="4"/>
    </row>
    <row r="75" spans="1:15" ht="15" customHeight="1" x14ac:dyDescent="0.25">
      <c r="A75" s="85">
        <v>65</v>
      </c>
      <c r="B75" s="77" t="s">
        <v>178</v>
      </c>
      <c r="C75" s="88" t="s">
        <v>179</v>
      </c>
      <c r="D75" s="93" t="s">
        <v>45</v>
      </c>
      <c r="E75" s="96">
        <v>7</v>
      </c>
      <c r="F75" s="65"/>
      <c r="G75" s="61">
        <f t="shared" si="4"/>
        <v>0</v>
      </c>
      <c r="I75" s="30"/>
      <c r="J75" s="5"/>
      <c r="K75" s="6"/>
      <c r="L75" s="10"/>
      <c r="M75" s="11"/>
      <c r="N75" s="8"/>
      <c r="O75" s="4"/>
    </row>
    <row r="76" spans="1:15" ht="15" customHeight="1" x14ac:dyDescent="0.25">
      <c r="A76" s="85">
        <v>66</v>
      </c>
      <c r="B76" s="77" t="s">
        <v>180</v>
      </c>
      <c r="C76" s="88" t="s">
        <v>181</v>
      </c>
      <c r="D76" s="93" t="s">
        <v>45</v>
      </c>
      <c r="E76" s="96">
        <v>3</v>
      </c>
      <c r="F76" s="65"/>
      <c r="G76" s="61">
        <f t="shared" si="4"/>
        <v>0</v>
      </c>
      <c r="I76" s="30"/>
      <c r="J76" s="5"/>
      <c r="K76" s="6"/>
      <c r="L76" s="10"/>
      <c r="M76" s="11"/>
      <c r="N76" s="8"/>
      <c r="O76" s="4"/>
    </row>
    <row r="77" spans="1:15" ht="15" customHeight="1" x14ac:dyDescent="0.25">
      <c r="A77" s="85">
        <v>67</v>
      </c>
      <c r="B77" s="77" t="s">
        <v>182</v>
      </c>
      <c r="C77" s="88" t="s">
        <v>183</v>
      </c>
      <c r="D77" s="93" t="s">
        <v>45</v>
      </c>
      <c r="E77" s="96">
        <v>47</v>
      </c>
      <c r="F77" s="65"/>
      <c r="G77" s="61">
        <f t="shared" si="4"/>
        <v>0</v>
      </c>
      <c r="I77" s="30"/>
      <c r="J77" s="5"/>
      <c r="K77" s="6"/>
      <c r="L77" s="10"/>
      <c r="M77" s="11"/>
      <c r="N77" s="8"/>
      <c r="O77" s="4"/>
    </row>
    <row r="78" spans="1:15" ht="15" customHeight="1" x14ac:dyDescent="0.25">
      <c r="A78" s="85">
        <v>68</v>
      </c>
      <c r="B78" s="77" t="s">
        <v>184</v>
      </c>
      <c r="C78" s="88" t="s">
        <v>185</v>
      </c>
      <c r="D78" s="93" t="s">
        <v>229</v>
      </c>
      <c r="E78" s="96">
        <v>4432</v>
      </c>
      <c r="F78" s="65"/>
      <c r="G78" s="61">
        <f t="shared" si="4"/>
        <v>0</v>
      </c>
      <c r="I78" s="30"/>
      <c r="J78" s="5"/>
      <c r="K78" s="6"/>
      <c r="L78" s="10"/>
      <c r="M78" s="11"/>
      <c r="N78" s="8"/>
      <c r="O78" s="4"/>
    </row>
    <row r="79" spans="1:15" ht="15" customHeight="1" x14ac:dyDescent="0.25">
      <c r="A79" s="85">
        <v>69</v>
      </c>
      <c r="B79" s="77" t="s">
        <v>186</v>
      </c>
      <c r="C79" s="88" t="s">
        <v>187</v>
      </c>
      <c r="D79" s="93" t="s">
        <v>44</v>
      </c>
      <c r="E79" s="96">
        <v>274</v>
      </c>
      <c r="F79" s="65"/>
      <c r="G79" s="61">
        <f t="shared" si="4"/>
        <v>0</v>
      </c>
      <c r="I79" s="30"/>
      <c r="J79" s="5"/>
      <c r="K79" s="6"/>
      <c r="L79" s="10"/>
      <c r="M79" s="11"/>
      <c r="N79" s="8"/>
      <c r="O79" s="4"/>
    </row>
    <row r="80" spans="1:15" ht="15" customHeight="1" x14ac:dyDescent="0.25">
      <c r="A80" s="85">
        <v>70</v>
      </c>
      <c r="B80" s="77" t="s">
        <v>188</v>
      </c>
      <c r="C80" s="88" t="s">
        <v>189</v>
      </c>
      <c r="D80" s="93" t="s">
        <v>44</v>
      </c>
      <c r="E80" s="96">
        <v>43</v>
      </c>
      <c r="F80" s="65"/>
      <c r="G80" s="61">
        <f t="shared" si="4"/>
        <v>0</v>
      </c>
      <c r="I80" s="30"/>
      <c r="J80" s="5"/>
      <c r="K80" s="6"/>
      <c r="L80" s="10"/>
      <c r="M80" s="11"/>
      <c r="N80" s="8"/>
      <c r="O80" s="4"/>
    </row>
    <row r="81" spans="1:15" ht="15" customHeight="1" x14ac:dyDescent="0.25">
      <c r="A81" s="85">
        <v>71</v>
      </c>
      <c r="B81" s="77" t="s">
        <v>190</v>
      </c>
      <c r="C81" s="88" t="s">
        <v>191</v>
      </c>
      <c r="D81" s="93" t="s">
        <v>44</v>
      </c>
      <c r="E81" s="96">
        <v>197</v>
      </c>
      <c r="F81" s="65"/>
      <c r="G81" s="61">
        <f t="shared" si="4"/>
        <v>0</v>
      </c>
      <c r="I81" s="30"/>
      <c r="J81" s="5"/>
      <c r="K81" s="6"/>
      <c r="L81" s="10"/>
      <c r="M81" s="11"/>
      <c r="N81" s="8"/>
      <c r="O81" s="4"/>
    </row>
    <row r="82" spans="1:15" ht="15" customHeight="1" x14ac:dyDescent="0.25">
      <c r="A82" s="85">
        <v>72</v>
      </c>
      <c r="B82" s="77" t="s">
        <v>192</v>
      </c>
      <c r="C82" s="88" t="s">
        <v>193</v>
      </c>
      <c r="D82" s="93" t="s">
        <v>62</v>
      </c>
      <c r="E82" s="96">
        <v>3</v>
      </c>
      <c r="F82" s="65"/>
      <c r="G82" s="61">
        <f t="shared" si="4"/>
        <v>0</v>
      </c>
      <c r="I82" s="30"/>
      <c r="J82" s="5"/>
      <c r="K82" s="6"/>
      <c r="L82" s="10"/>
      <c r="M82" s="11"/>
      <c r="N82" s="8"/>
      <c r="O82" s="4"/>
    </row>
    <row r="83" spans="1:15" ht="15" customHeight="1" x14ac:dyDescent="0.25">
      <c r="A83" s="85">
        <v>73</v>
      </c>
      <c r="B83" s="76" t="s">
        <v>194</v>
      </c>
      <c r="C83" s="89" t="s">
        <v>195</v>
      </c>
      <c r="D83" s="93" t="s">
        <v>62</v>
      </c>
      <c r="E83" s="96">
        <v>2</v>
      </c>
      <c r="F83" s="65"/>
      <c r="G83" s="61">
        <f t="shared" si="4"/>
        <v>0</v>
      </c>
      <c r="I83" s="30"/>
      <c r="J83" s="5"/>
      <c r="K83" s="6"/>
      <c r="L83" s="10"/>
      <c r="M83" s="11"/>
      <c r="N83" s="8"/>
      <c r="O83" s="4"/>
    </row>
    <row r="84" spans="1:15" ht="15" customHeight="1" x14ac:dyDescent="0.25">
      <c r="A84" s="85">
        <v>74</v>
      </c>
      <c r="B84" s="76" t="s">
        <v>196</v>
      </c>
      <c r="C84" s="89" t="s">
        <v>197</v>
      </c>
      <c r="D84" s="93" t="s">
        <v>62</v>
      </c>
      <c r="E84" s="96">
        <v>6</v>
      </c>
      <c r="F84" s="65"/>
      <c r="G84" s="61">
        <f t="shared" si="4"/>
        <v>0</v>
      </c>
      <c r="I84" s="30"/>
      <c r="J84" s="5"/>
      <c r="K84" s="6"/>
      <c r="L84" s="10"/>
      <c r="M84" s="11"/>
      <c r="N84" s="8"/>
      <c r="O84" s="4"/>
    </row>
    <row r="85" spans="1:15" ht="15" customHeight="1" x14ac:dyDescent="0.25">
      <c r="A85" s="85">
        <v>75</v>
      </c>
      <c r="B85" s="77" t="s">
        <v>198</v>
      </c>
      <c r="C85" s="101" t="s">
        <v>199</v>
      </c>
      <c r="D85" s="77" t="s">
        <v>44</v>
      </c>
      <c r="E85" s="100">
        <v>90</v>
      </c>
      <c r="F85" s="65"/>
      <c r="G85" s="61">
        <f t="shared" si="4"/>
        <v>0</v>
      </c>
      <c r="I85" s="30"/>
      <c r="J85" s="5"/>
      <c r="K85" s="6"/>
      <c r="L85" s="10"/>
      <c r="M85" s="11"/>
      <c r="N85" s="8"/>
      <c r="O85" s="4"/>
    </row>
    <row r="86" spans="1:15" ht="15" customHeight="1" x14ac:dyDescent="0.25">
      <c r="A86" s="85">
        <v>76</v>
      </c>
      <c r="B86" s="77" t="s">
        <v>200</v>
      </c>
      <c r="C86" s="101" t="s">
        <v>201</v>
      </c>
      <c r="D86" s="77" t="s">
        <v>44</v>
      </c>
      <c r="E86" s="100">
        <v>57</v>
      </c>
      <c r="F86" s="65"/>
      <c r="G86" s="61">
        <f t="shared" si="4"/>
        <v>0</v>
      </c>
      <c r="I86" s="30"/>
      <c r="J86" s="5"/>
      <c r="K86" s="6"/>
      <c r="L86" s="10"/>
      <c r="M86" s="11"/>
      <c r="N86" s="8"/>
      <c r="O86" s="4"/>
    </row>
    <row r="87" spans="1:15" ht="15" customHeight="1" x14ac:dyDescent="0.25">
      <c r="A87" s="85">
        <v>77</v>
      </c>
      <c r="B87" s="77" t="s">
        <v>58</v>
      </c>
      <c r="C87" s="88" t="s">
        <v>202</v>
      </c>
      <c r="D87" s="93" t="s">
        <v>62</v>
      </c>
      <c r="E87" s="96">
        <v>2</v>
      </c>
      <c r="F87" s="65"/>
      <c r="G87" s="61">
        <f t="shared" si="4"/>
        <v>0</v>
      </c>
      <c r="I87" s="30"/>
      <c r="J87" s="5"/>
      <c r="K87" s="6"/>
      <c r="L87" s="10"/>
      <c r="M87" s="11"/>
      <c r="N87" s="8"/>
      <c r="O87" s="4"/>
    </row>
    <row r="88" spans="1:15" ht="15" customHeight="1" x14ac:dyDescent="0.25">
      <c r="A88" s="85">
        <v>78</v>
      </c>
      <c r="B88" s="77" t="s">
        <v>203</v>
      </c>
      <c r="C88" s="88" t="s">
        <v>204</v>
      </c>
      <c r="D88" s="93" t="s">
        <v>62</v>
      </c>
      <c r="E88" s="96">
        <v>1</v>
      </c>
      <c r="F88" s="65"/>
      <c r="G88" s="61">
        <f t="shared" si="4"/>
        <v>0</v>
      </c>
      <c r="I88" s="30"/>
      <c r="J88" s="5"/>
      <c r="K88" s="6"/>
      <c r="L88" s="10"/>
      <c r="M88" s="11"/>
      <c r="N88" s="8"/>
      <c r="O88" s="4"/>
    </row>
    <row r="89" spans="1:15" ht="15" customHeight="1" x14ac:dyDescent="0.25">
      <c r="A89" s="85">
        <v>79</v>
      </c>
      <c r="B89" s="77" t="s">
        <v>205</v>
      </c>
      <c r="C89" s="88" t="s">
        <v>206</v>
      </c>
      <c r="D89" s="93" t="s">
        <v>44</v>
      </c>
      <c r="E89" s="96">
        <v>100</v>
      </c>
      <c r="F89" s="65"/>
      <c r="G89" s="61">
        <f t="shared" si="4"/>
        <v>0</v>
      </c>
      <c r="I89" s="30"/>
      <c r="J89" s="5"/>
      <c r="K89" s="6"/>
      <c r="L89" s="10"/>
      <c r="M89" s="11"/>
      <c r="N89" s="8"/>
      <c r="O89" s="4"/>
    </row>
    <row r="90" spans="1:15" ht="15" customHeight="1" x14ac:dyDescent="0.25">
      <c r="A90" s="85">
        <v>80</v>
      </c>
      <c r="B90" s="77" t="s">
        <v>207</v>
      </c>
      <c r="C90" s="88" t="s">
        <v>208</v>
      </c>
      <c r="D90" s="93" t="s">
        <v>62</v>
      </c>
      <c r="E90" s="96">
        <v>1</v>
      </c>
      <c r="F90" s="65"/>
      <c r="G90" s="61">
        <f t="shared" si="4"/>
        <v>0</v>
      </c>
      <c r="I90" s="30"/>
      <c r="J90" s="5"/>
      <c r="K90" s="6"/>
      <c r="L90" s="10"/>
      <c r="M90" s="11"/>
      <c r="N90" s="8"/>
      <c r="O90" s="4"/>
    </row>
    <row r="91" spans="1:15" ht="15" customHeight="1" x14ac:dyDescent="0.25">
      <c r="A91" s="85">
        <v>81</v>
      </c>
      <c r="B91" s="77" t="s">
        <v>209</v>
      </c>
      <c r="C91" s="88" t="s">
        <v>210</v>
      </c>
      <c r="D91" s="93" t="s">
        <v>62</v>
      </c>
      <c r="E91" s="96">
        <v>1</v>
      </c>
      <c r="F91" s="65"/>
      <c r="G91" s="61">
        <f t="shared" si="4"/>
        <v>0</v>
      </c>
      <c r="I91" s="30"/>
      <c r="J91" s="5"/>
      <c r="K91" s="6"/>
      <c r="L91" s="10"/>
      <c r="M91" s="11"/>
      <c r="N91" s="8"/>
      <c r="O91" s="4"/>
    </row>
    <row r="92" spans="1:15" ht="15" customHeight="1" x14ac:dyDescent="0.25">
      <c r="A92" s="85">
        <v>82</v>
      </c>
      <c r="B92" s="77" t="s">
        <v>59</v>
      </c>
      <c r="C92" s="88" t="s">
        <v>211</v>
      </c>
      <c r="D92" s="93" t="s">
        <v>44</v>
      </c>
      <c r="E92" s="96">
        <v>525</v>
      </c>
      <c r="F92" s="65"/>
      <c r="G92" s="61">
        <f t="shared" si="4"/>
        <v>0</v>
      </c>
      <c r="I92" s="30"/>
      <c r="J92" s="5"/>
      <c r="K92" s="6"/>
      <c r="L92" s="10"/>
      <c r="M92" s="11"/>
      <c r="N92" s="8"/>
      <c r="O92" s="4"/>
    </row>
    <row r="93" spans="1:15" ht="15" customHeight="1" x14ac:dyDescent="0.25">
      <c r="A93" s="85">
        <v>83</v>
      </c>
      <c r="B93" s="77" t="s">
        <v>212</v>
      </c>
      <c r="C93" s="88" t="s">
        <v>213</v>
      </c>
      <c r="D93" s="93" t="s">
        <v>62</v>
      </c>
      <c r="E93" s="96">
        <v>3</v>
      </c>
      <c r="F93" s="65"/>
      <c r="G93" s="61">
        <f t="shared" si="4"/>
        <v>0</v>
      </c>
      <c r="I93" s="30"/>
      <c r="J93" s="5"/>
      <c r="K93" s="6"/>
      <c r="L93" s="10"/>
      <c r="M93" s="11"/>
      <c r="N93" s="8"/>
      <c r="O93" s="4"/>
    </row>
    <row r="94" spans="1:15" ht="15" customHeight="1" x14ac:dyDescent="0.25">
      <c r="A94" s="85">
        <v>84</v>
      </c>
      <c r="B94" s="77" t="s">
        <v>214</v>
      </c>
      <c r="C94" s="88" t="s">
        <v>215</v>
      </c>
      <c r="D94" s="93" t="s">
        <v>44</v>
      </c>
      <c r="E94" s="96">
        <v>333</v>
      </c>
      <c r="F94" s="65"/>
      <c r="G94" s="61">
        <f t="shared" si="4"/>
        <v>0</v>
      </c>
      <c r="I94" s="30"/>
      <c r="J94" s="5"/>
      <c r="K94" s="6"/>
      <c r="L94" s="10"/>
      <c r="M94" s="11"/>
      <c r="N94" s="8"/>
      <c r="O94" s="4"/>
    </row>
    <row r="95" spans="1:15" ht="15" customHeight="1" x14ac:dyDescent="0.25">
      <c r="A95" s="85">
        <v>85</v>
      </c>
      <c r="B95" s="77" t="s">
        <v>216</v>
      </c>
      <c r="C95" s="88" t="s">
        <v>217</v>
      </c>
      <c r="D95" s="93" t="s">
        <v>62</v>
      </c>
      <c r="E95" s="96">
        <v>1</v>
      </c>
      <c r="F95" s="65"/>
      <c r="G95" s="61">
        <f t="shared" si="4"/>
        <v>0</v>
      </c>
      <c r="I95" s="30"/>
      <c r="J95" s="5"/>
      <c r="K95" s="6"/>
      <c r="L95" s="10"/>
      <c r="M95" s="11"/>
      <c r="N95" s="8"/>
      <c r="O95" s="4"/>
    </row>
    <row r="96" spans="1:15" ht="15" customHeight="1" x14ac:dyDescent="0.25">
      <c r="A96" s="85">
        <v>86</v>
      </c>
      <c r="B96" s="77" t="s">
        <v>60</v>
      </c>
      <c r="C96" s="88" t="s">
        <v>218</v>
      </c>
      <c r="D96" s="93" t="s">
        <v>43</v>
      </c>
      <c r="E96" s="96">
        <v>16</v>
      </c>
      <c r="F96" s="65"/>
      <c r="G96" s="61">
        <f t="shared" si="4"/>
        <v>0</v>
      </c>
      <c r="I96" s="30"/>
      <c r="J96" s="5"/>
      <c r="K96" s="6"/>
      <c r="L96" s="10"/>
      <c r="M96" s="11"/>
      <c r="N96" s="8"/>
      <c r="O96" s="4"/>
    </row>
    <row r="97" spans="1:15" ht="15" customHeight="1" x14ac:dyDescent="0.25">
      <c r="A97" s="85">
        <v>87</v>
      </c>
      <c r="B97" s="77" t="s">
        <v>219</v>
      </c>
      <c r="C97" s="88" t="s">
        <v>220</v>
      </c>
      <c r="D97" s="93" t="s">
        <v>44</v>
      </c>
      <c r="E97" s="96">
        <v>399</v>
      </c>
      <c r="F97" s="65"/>
      <c r="G97" s="61">
        <f t="shared" si="4"/>
        <v>0</v>
      </c>
      <c r="I97" s="30"/>
      <c r="J97" s="5"/>
      <c r="K97" s="6"/>
      <c r="L97" s="10"/>
      <c r="M97" s="11"/>
      <c r="N97" s="8"/>
      <c r="O97" s="4"/>
    </row>
    <row r="98" spans="1:15" ht="15" customHeight="1" x14ac:dyDescent="0.25">
      <c r="A98" s="85">
        <v>88</v>
      </c>
      <c r="B98" s="77" t="s">
        <v>221</v>
      </c>
      <c r="C98" s="88" t="s">
        <v>222</v>
      </c>
      <c r="D98" s="93" t="s">
        <v>44</v>
      </c>
      <c r="E98" s="96">
        <v>120</v>
      </c>
      <c r="F98" s="65"/>
      <c r="G98" s="61">
        <f t="shared" si="4"/>
        <v>0</v>
      </c>
      <c r="I98" s="30"/>
      <c r="J98" s="5"/>
      <c r="K98" s="6"/>
      <c r="L98" s="10"/>
      <c r="M98" s="11"/>
      <c r="N98" s="8"/>
      <c r="O98" s="4"/>
    </row>
    <row r="99" spans="1:15" ht="15" customHeight="1" x14ac:dyDescent="0.25">
      <c r="A99" s="1">
        <v>89</v>
      </c>
      <c r="B99" s="77" t="s">
        <v>223</v>
      </c>
      <c r="C99" s="102" t="s">
        <v>224</v>
      </c>
      <c r="D99" s="93" t="s">
        <v>44</v>
      </c>
      <c r="E99" s="96">
        <v>1668</v>
      </c>
      <c r="F99" s="65"/>
      <c r="G99" s="61">
        <f t="shared" si="4"/>
        <v>0</v>
      </c>
      <c r="I99" s="30"/>
      <c r="J99" s="5"/>
      <c r="K99" s="6"/>
      <c r="L99" s="10"/>
      <c r="M99" s="11"/>
      <c r="N99" s="8"/>
      <c r="O99" s="4"/>
    </row>
    <row r="100" spans="1:15" ht="15" customHeight="1" x14ac:dyDescent="0.25">
      <c r="A100" s="1">
        <v>90</v>
      </c>
      <c r="B100" s="66" t="s">
        <v>225</v>
      </c>
      <c r="C100" s="103" t="s">
        <v>226</v>
      </c>
      <c r="D100" s="104" t="s">
        <v>44</v>
      </c>
      <c r="E100" s="105">
        <v>29</v>
      </c>
      <c r="F100" s="65"/>
      <c r="G100" s="61">
        <f t="shared" si="4"/>
        <v>0</v>
      </c>
      <c r="I100" s="30"/>
      <c r="J100" s="5"/>
      <c r="K100" s="6"/>
      <c r="L100" s="10"/>
      <c r="M100" s="11"/>
      <c r="N100" s="8"/>
      <c r="O100" s="4"/>
    </row>
    <row r="101" spans="1:15" ht="15" customHeight="1" x14ac:dyDescent="0.25">
      <c r="A101" s="1">
        <v>91</v>
      </c>
      <c r="B101" s="66" t="s">
        <v>231</v>
      </c>
      <c r="C101" s="103" t="s">
        <v>256</v>
      </c>
      <c r="D101" s="104" t="s">
        <v>44</v>
      </c>
      <c r="E101" s="105">
        <v>54</v>
      </c>
      <c r="F101" s="65"/>
      <c r="G101" s="61">
        <f t="shared" si="4"/>
        <v>0</v>
      </c>
      <c r="I101" s="30"/>
      <c r="J101" s="5"/>
      <c r="K101" s="6"/>
      <c r="L101" s="10"/>
      <c r="M101" s="11"/>
      <c r="N101" s="8"/>
      <c r="O101" s="4"/>
    </row>
    <row r="102" spans="1:15" ht="15" customHeight="1" x14ac:dyDescent="0.25">
      <c r="A102" s="1">
        <v>92</v>
      </c>
      <c r="B102" s="66" t="s">
        <v>232</v>
      </c>
      <c r="C102" s="103" t="s">
        <v>257</v>
      </c>
      <c r="D102" s="104" t="s">
        <v>44</v>
      </c>
      <c r="E102" s="105">
        <v>25</v>
      </c>
      <c r="F102" s="65"/>
      <c r="G102" s="61">
        <f t="shared" si="4"/>
        <v>0</v>
      </c>
      <c r="I102" s="30"/>
      <c r="J102" s="5"/>
      <c r="K102" s="6"/>
      <c r="L102" s="10"/>
      <c r="M102" s="11"/>
      <c r="N102" s="8"/>
      <c r="O102" s="4"/>
    </row>
    <row r="103" spans="1:15" ht="15" customHeight="1" x14ac:dyDescent="0.25">
      <c r="A103" s="1">
        <v>93</v>
      </c>
      <c r="B103" s="66" t="s">
        <v>233</v>
      </c>
      <c r="C103" s="103" t="s">
        <v>258</v>
      </c>
      <c r="D103" s="104" t="s">
        <v>44</v>
      </c>
      <c r="E103" s="105">
        <v>243</v>
      </c>
      <c r="F103" s="65"/>
      <c r="G103" s="61">
        <f t="shared" si="4"/>
        <v>0</v>
      </c>
      <c r="I103" s="30"/>
      <c r="J103" s="5"/>
      <c r="K103" s="6"/>
      <c r="L103" s="10"/>
      <c r="M103" s="11"/>
      <c r="N103" s="8"/>
      <c r="O103" s="4"/>
    </row>
    <row r="104" spans="1:15" ht="15" customHeight="1" x14ac:dyDescent="0.25">
      <c r="A104" s="1">
        <v>94</v>
      </c>
      <c r="B104" s="66" t="s">
        <v>234</v>
      </c>
      <c r="C104" s="103" t="s">
        <v>259</v>
      </c>
      <c r="D104" s="104" t="s">
        <v>43</v>
      </c>
      <c r="E104" s="105">
        <v>20</v>
      </c>
      <c r="F104" s="65"/>
      <c r="G104" s="61">
        <f t="shared" si="4"/>
        <v>0</v>
      </c>
      <c r="I104" s="30"/>
      <c r="J104" s="5"/>
      <c r="K104" s="6"/>
      <c r="L104" s="10"/>
      <c r="M104" s="11"/>
      <c r="N104" s="8"/>
      <c r="O104" s="4"/>
    </row>
    <row r="105" spans="1:15" ht="15" customHeight="1" x14ac:dyDescent="0.25">
      <c r="A105" s="1">
        <v>95</v>
      </c>
      <c r="B105" s="66" t="s">
        <v>235</v>
      </c>
      <c r="C105" s="103" t="s">
        <v>260</v>
      </c>
      <c r="D105" s="104" t="s">
        <v>44</v>
      </c>
      <c r="E105" s="105">
        <v>60</v>
      </c>
      <c r="F105" s="65"/>
      <c r="G105" s="61">
        <f t="shared" si="4"/>
        <v>0</v>
      </c>
      <c r="I105" s="30"/>
      <c r="J105" s="5"/>
      <c r="K105" s="6"/>
      <c r="L105" s="10"/>
      <c r="M105" s="11"/>
      <c r="N105" s="8"/>
      <c r="O105" s="4"/>
    </row>
    <row r="106" spans="1:15" ht="15" customHeight="1" x14ac:dyDescent="0.25">
      <c r="A106" s="1">
        <v>96</v>
      </c>
      <c r="B106" s="66" t="s">
        <v>236</v>
      </c>
      <c r="C106" s="103" t="s">
        <v>261</v>
      </c>
      <c r="D106" s="104" t="s">
        <v>44</v>
      </c>
      <c r="E106" s="105">
        <v>600</v>
      </c>
      <c r="F106" s="65"/>
      <c r="G106" s="61">
        <f t="shared" si="4"/>
        <v>0</v>
      </c>
      <c r="I106" s="30"/>
      <c r="J106" s="5"/>
      <c r="K106" s="6"/>
      <c r="L106" s="10"/>
      <c r="M106" s="11"/>
      <c r="N106" s="8"/>
      <c r="O106" s="4"/>
    </row>
    <row r="107" spans="1:15" ht="15" customHeight="1" x14ac:dyDescent="0.25">
      <c r="A107" s="1">
        <v>97</v>
      </c>
      <c r="B107" s="66" t="s">
        <v>237</v>
      </c>
      <c r="C107" s="103" t="s">
        <v>262</v>
      </c>
      <c r="D107" s="104" t="s">
        <v>62</v>
      </c>
      <c r="E107" s="105">
        <v>9</v>
      </c>
      <c r="F107" s="65"/>
      <c r="G107" s="61">
        <f t="shared" si="4"/>
        <v>0</v>
      </c>
      <c r="I107" s="30"/>
      <c r="J107" s="5"/>
      <c r="K107" s="6"/>
      <c r="L107" s="10"/>
      <c r="M107" s="11"/>
      <c r="N107" s="8"/>
      <c r="O107" s="4"/>
    </row>
    <row r="108" spans="1:15" ht="15" customHeight="1" x14ac:dyDescent="0.25">
      <c r="A108" s="1">
        <v>98</v>
      </c>
      <c r="B108" s="66" t="s">
        <v>238</v>
      </c>
      <c r="C108" s="103" t="s">
        <v>263</v>
      </c>
      <c r="D108" s="104" t="s">
        <v>62</v>
      </c>
      <c r="E108" s="105">
        <v>1</v>
      </c>
      <c r="F108" s="65"/>
      <c r="G108" s="61">
        <f t="shared" si="4"/>
        <v>0</v>
      </c>
      <c r="I108" s="30"/>
      <c r="J108" s="5"/>
      <c r="K108" s="6"/>
      <c r="L108" s="10"/>
      <c r="M108" s="11"/>
      <c r="N108" s="8"/>
      <c r="O108" s="4"/>
    </row>
    <row r="109" spans="1:15" ht="15" customHeight="1" x14ac:dyDescent="0.25">
      <c r="A109" s="1">
        <v>99</v>
      </c>
      <c r="B109" s="66" t="s">
        <v>239</v>
      </c>
      <c r="C109" s="103" t="s">
        <v>264</v>
      </c>
      <c r="D109" s="104" t="s">
        <v>42</v>
      </c>
      <c r="E109" s="105">
        <v>1</v>
      </c>
      <c r="F109" s="65"/>
      <c r="G109" s="61">
        <f t="shared" si="4"/>
        <v>0</v>
      </c>
      <c r="I109" s="30"/>
      <c r="J109" s="5"/>
      <c r="K109" s="6"/>
      <c r="L109" s="10"/>
      <c r="M109" s="11"/>
      <c r="N109" s="8"/>
      <c r="O109" s="4"/>
    </row>
    <row r="110" spans="1:15" ht="15" customHeight="1" x14ac:dyDescent="0.25">
      <c r="A110" s="1">
        <v>100</v>
      </c>
      <c r="B110" s="66" t="s">
        <v>240</v>
      </c>
      <c r="C110" s="103" t="s">
        <v>265</v>
      </c>
      <c r="D110" s="104" t="s">
        <v>62</v>
      </c>
      <c r="E110" s="105">
        <v>8</v>
      </c>
      <c r="F110" s="65"/>
      <c r="G110" s="61">
        <f t="shared" si="4"/>
        <v>0</v>
      </c>
      <c r="I110" s="30"/>
      <c r="J110" s="5"/>
      <c r="K110" s="6"/>
      <c r="L110" s="10"/>
      <c r="M110" s="11"/>
      <c r="N110" s="8"/>
      <c r="O110" s="4"/>
    </row>
    <row r="111" spans="1:15" ht="15" customHeight="1" x14ac:dyDescent="0.25">
      <c r="A111" s="1">
        <v>101</v>
      </c>
      <c r="B111" s="66" t="s">
        <v>241</v>
      </c>
      <c r="C111" s="103" t="s">
        <v>266</v>
      </c>
      <c r="D111" s="104" t="s">
        <v>62</v>
      </c>
      <c r="E111" s="105">
        <v>8</v>
      </c>
      <c r="F111" s="65"/>
      <c r="G111" s="61">
        <f t="shared" si="4"/>
        <v>0</v>
      </c>
      <c r="I111" s="30"/>
      <c r="J111" s="5"/>
      <c r="K111" s="6"/>
      <c r="L111" s="10"/>
      <c r="M111" s="11"/>
      <c r="N111" s="8"/>
      <c r="O111" s="4"/>
    </row>
    <row r="112" spans="1:15" ht="15" customHeight="1" x14ac:dyDescent="0.25">
      <c r="A112" s="1">
        <v>102</v>
      </c>
      <c r="B112" s="66" t="s">
        <v>242</v>
      </c>
      <c r="C112" s="103" t="s">
        <v>267</v>
      </c>
      <c r="D112" s="104" t="s">
        <v>62</v>
      </c>
      <c r="E112" s="105">
        <v>8</v>
      </c>
      <c r="F112" s="65"/>
      <c r="G112" s="61">
        <f t="shared" si="4"/>
        <v>0</v>
      </c>
      <c r="I112" s="30"/>
      <c r="J112" s="5"/>
      <c r="K112" s="6"/>
      <c r="L112" s="10"/>
      <c r="M112" s="11"/>
      <c r="N112" s="8"/>
      <c r="O112" s="4"/>
    </row>
    <row r="113" spans="1:15" ht="15" customHeight="1" x14ac:dyDescent="0.25">
      <c r="A113" s="1">
        <v>103</v>
      </c>
      <c r="B113" s="66" t="s">
        <v>243</v>
      </c>
      <c r="C113" s="103" t="s">
        <v>268</v>
      </c>
      <c r="D113" s="104" t="s">
        <v>62</v>
      </c>
      <c r="E113" s="105">
        <v>1</v>
      </c>
      <c r="F113" s="65"/>
      <c r="G113" s="61">
        <f t="shared" si="4"/>
        <v>0</v>
      </c>
      <c r="I113" s="30"/>
      <c r="J113" s="5"/>
      <c r="K113" s="6"/>
      <c r="L113" s="10"/>
      <c r="M113" s="11"/>
      <c r="N113" s="8"/>
      <c r="O113" s="4"/>
    </row>
    <row r="114" spans="1:15" ht="15" customHeight="1" x14ac:dyDescent="0.25">
      <c r="A114" s="1">
        <v>104</v>
      </c>
      <c r="B114" s="66" t="s">
        <v>244</v>
      </c>
      <c r="C114" s="103" t="s">
        <v>269</v>
      </c>
      <c r="D114" s="104" t="s">
        <v>62</v>
      </c>
      <c r="E114" s="105">
        <v>1</v>
      </c>
      <c r="F114" s="65"/>
      <c r="G114" s="61">
        <f t="shared" si="4"/>
        <v>0</v>
      </c>
      <c r="I114" s="30"/>
      <c r="J114" s="5"/>
      <c r="K114" s="6"/>
      <c r="L114" s="10"/>
      <c r="M114" s="11"/>
      <c r="N114" s="8"/>
      <c r="O114" s="4"/>
    </row>
    <row r="115" spans="1:15" ht="15" customHeight="1" x14ac:dyDescent="0.25">
      <c r="A115" s="1">
        <v>105</v>
      </c>
      <c r="B115" s="66" t="s">
        <v>245</v>
      </c>
      <c r="C115" s="103" t="s">
        <v>270</v>
      </c>
      <c r="D115" s="104" t="s">
        <v>46</v>
      </c>
      <c r="E115" s="105">
        <v>158</v>
      </c>
      <c r="F115" s="65"/>
      <c r="G115" s="61">
        <f t="shared" si="4"/>
        <v>0</v>
      </c>
      <c r="I115" s="30"/>
      <c r="J115" s="5"/>
      <c r="K115" s="6"/>
      <c r="L115" s="10"/>
      <c r="M115" s="11"/>
      <c r="N115" s="8"/>
      <c r="O115" s="4"/>
    </row>
    <row r="116" spans="1:15" ht="15" customHeight="1" x14ac:dyDescent="0.25">
      <c r="A116" s="1">
        <v>106</v>
      </c>
      <c r="B116" s="66" t="s">
        <v>246</v>
      </c>
      <c r="C116" s="103" t="s">
        <v>271</v>
      </c>
      <c r="D116" s="104" t="s">
        <v>46</v>
      </c>
      <c r="E116" s="105">
        <v>150</v>
      </c>
      <c r="F116" s="65"/>
      <c r="G116" s="61">
        <f t="shared" si="4"/>
        <v>0</v>
      </c>
      <c r="I116" s="30"/>
      <c r="J116" s="5"/>
      <c r="K116" s="6"/>
      <c r="L116" s="10"/>
      <c r="M116" s="11"/>
      <c r="N116" s="8"/>
      <c r="O116" s="4"/>
    </row>
    <row r="117" spans="1:15" ht="15" customHeight="1" x14ac:dyDescent="0.25">
      <c r="A117" s="1">
        <v>107</v>
      </c>
      <c r="B117" s="66" t="s">
        <v>247</v>
      </c>
      <c r="C117" s="103" t="s">
        <v>272</v>
      </c>
      <c r="D117" s="104" t="s">
        <v>62</v>
      </c>
      <c r="E117" s="105">
        <v>26</v>
      </c>
      <c r="F117" s="65"/>
      <c r="G117" s="61">
        <f t="shared" si="4"/>
        <v>0</v>
      </c>
      <c r="I117" s="30"/>
      <c r="J117" s="5"/>
      <c r="K117" s="6"/>
      <c r="L117" s="10"/>
      <c r="M117" s="11"/>
      <c r="N117" s="8"/>
      <c r="O117" s="4"/>
    </row>
    <row r="118" spans="1:15" ht="15" customHeight="1" x14ac:dyDescent="0.25">
      <c r="A118" s="1">
        <v>108</v>
      </c>
      <c r="B118" s="66" t="s">
        <v>248</v>
      </c>
      <c r="C118" s="103" t="s">
        <v>273</v>
      </c>
      <c r="D118" s="104" t="s">
        <v>62</v>
      </c>
      <c r="E118" s="105">
        <v>16</v>
      </c>
      <c r="F118" s="65"/>
      <c r="G118" s="61">
        <f t="shared" si="4"/>
        <v>0</v>
      </c>
      <c r="I118" s="30"/>
      <c r="J118" s="5"/>
      <c r="K118" s="6"/>
      <c r="L118" s="10"/>
      <c r="M118" s="11"/>
      <c r="N118" s="8"/>
      <c r="O118" s="4"/>
    </row>
    <row r="119" spans="1:15" ht="15" customHeight="1" x14ac:dyDescent="0.25">
      <c r="A119" s="1">
        <v>109</v>
      </c>
      <c r="B119" s="66" t="s">
        <v>249</v>
      </c>
      <c r="C119" s="103" t="s">
        <v>274</v>
      </c>
      <c r="D119" s="104" t="s">
        <v>62</v>
      </c>
      <c r="E119" s="105">
        <v>1</v>
      </c>
      <c r="F119" s="65"/>
      <c r="G119" s="61">
        <f t="shared" si="4"/>
        <v>0</v>
      </c>
      <c r="I119" s="30"/>
      <c r="J119" s="5"/>
      <c r="K119" s="6"/>
      <c r="L119" s="10"/>
      <c r="M119" s="11"/>
      <c r="N119" s="8"/>
      <c r="O119" s="4"/>
    </row>
    <row r="120" spans="1:15" ht="15" customHeight="1" x14ac:dyDescent="0.25">
      <c r="A120" s="1">
        <v>110</v>
      </c>
      <c r="B120" s="66" t="s">
        <v>250</v>
      </c>
      <c r="C120" s="103" t="s">
        <v>275</v>
      </c>
      <c r="D120" s="104" t="s">
        <v>62</v>
      </c>
      <c r="E120" s="105">
        <v>1</v>
      </c>
      <c r="F120" s="65"/>
      <c r="G120" s="61">
        <f t="shared" si="4"/>
        <v>0</v>
      </c>
      <c r="I120" s="30"/>
      <c r="J120" s="5"/>
      <c r="K120" s="6"/>
      <c r="L120" s="10"/>
      <c r="M120" s="11"/>
      <c r="N120" s="8"/>
      <c r="O120" s="4"/>
    </row>
    <row r="121" spans="1:15" ht="15" customHeight="1" x14ac:dyDescent="0.25">
      <c r="A121" s="1">
        <v>111</v>
      </c>
      <c r="B121" s="66" t="s">
        <v>251</v>
      </c>
      <c r="C121" s="103" t="s">
        <v>276</v>
      </c>
      <c r="D121" s="104" t="s">
        <v>62</v>
      </c>
      <c r="E121" s="105">
        <v>3</v>
      </c>
      <c r="F121" s="65"/>
      <c r="G121" s="61">
        <f t="shared" si="4"/>
        <v>0</v>
      </c>
      <c r="I121" s="30"/>
      <c r="J121" s="5"/>
      <c r="K121" s="6"/>
      <c r="L121" s="10"/>
      <c r="M121" s="11"/>
      <c r="N121" s="8"/>
      <c r="O121" s="4"/>
    </row>
    <row r="122" spans="1:15" ht="15" customHeight="1" x14ac:dyDescent="0.25">
      <c r="A122" s="1">
        <v>112</v>
      </c>
      <c r="B122" s="66" t="s">
        <v>252</v>
      </c>
      <c r="C122" s="103" t="s">
        <v>277</v>
      </c>
      <c r="D122" s="104" t="s">
        <v>62</v>
      </c>
      <c r="E122" s="105">
        <v>1</v>
      </c>
      <c r="F122" s="65"/>
      <c r="G122" s="61">
        <f t="shared" si="4"/>
        <v>0</v>
      </c>
      <c r="I122" s="30"/>
      <c r="J122" s="5"/>
      <c r="K122" s="6"/>
      <c r="L122" s="10"/>
      <c r="M122" s="11"/>
      <c r="N122" s="8"/>
      <c r="O122" s="4"/>
    </row>
    <row r="123" spans="1:15" ht="15" customHeight="1" x14ac:dyDescent="0.25">
      <c r="A123" s="1">
        <v>113</v>
      </c>
      <c r="B123" s="66" t="s">
        <v>253</v>
      </c>
      <c r="C123" s="103" t="s">
        <v>278</v>
      </c>
      <c r="D123" s="104" t="s">
        <v>62</v>
      </c>
      <c r="E123" s="105">
        <v>1</v>
      </c>
      <c r="F123" s="65"/>
      <c r="G123" s="61">
        <f t="shared" si="4"/>
        <v>0</v>
      </c>
      <c r="I123" s="30"/>
      <c r="J123" s="5"/>
      <c r="K123" s="6"/>
      <c r="L123" s="10"/>
      <c r="M123" s="11"/>
      <c r="N123" s="8"/>
      <c r="O123" s="4"/>
    </row>
    <row r="124" spans="1:15" ht="15" customHeight="1" x14ac:dyDescent="0.25">
      <c r="A124" s="1">
        <v>114</v>
      </c>
      <c r="B124" s="66" t="s">
        <v>12</v>
      </c>
      <c r="C124" s="103" t="s">
        <v>279</v>
      </c>
      <c r="D124" s="104" t="s">
        <v>42</v>
      </c>
      <c r="E124" s="105">
        <v>1</v>
      </c>
      <c r="F124" s="65"/>
      <c r="G124" s="61">
        <f t="shared" si="4"/>
        <v>0</v>
      </c>
      <c r="I124" s="30"/>
      <c r="J124" s="5"/>
      <c r="K124" s="6"/>
      <c r="L124" s="10"/>
      <c r="M124" s="11"/>
      <c r="N124" s="8"/>
      <c r="O124" s="4"/>
    </row>
    <row r="125" spans="1:15" ht="15" customHeight="1" x14ac:dyDescent="0.25">
      <c r="A125" s="1">
        <v>115</v>
      </c>
      <c r="B125" s="66" t="s">
        <v>35</v>
      </c>
      <c r="C125" s="103" t="s">
        <v>280</v>
      </c>
      <c r="D125" s="104" t="s">
        <v>42</v>
      </c>
      <c r="E125" s="105">
        <v>1</v>
      </c>
      <c r="F125" s="65"/>
      <c r="G125" s="61">
        <f t="shared" si="4"/>
        <v>0</v>
      </c>
      <c r="I125" s="30"/>
      <c r="J125" s="5"/>
      <c r="K125" s="6"/>
      <c r="L125" s="10"/>
      <c r="M125" s="11"/>
      <c r="N125" s="8"/>
      <c r="O125" s="4"/>
    </row>
    <row r="126" spans="1:15" ht="15" customHeight="1" x14ac:dyDescent="0.25">
      <c r="A126" s="1">
        <v>116</v>
      </c>
      <c r="B126" s="66" t="s">
        <v>254</v>
      </c>
      <c r="C126" s="103" t="s">
        <v>281</v>
      </c>
      <c r="D126" s="104" t="s">
        <v>63</v>
      </c>
      <c r="E126" s="105">
        <v>37</v>
      </c>
      <c r="F126" s="65"/>
      <c r="G126" s="61">
        <f t="shared" si="4"/>
        <v>0</v>
      </c>
      <c r="I126" s="30"/>
      <c r="J126" s="5"/>
      <c r="K126" s="6"/>
      <c r="L126" s="10"/>
      <c r="M126" s="11"/>
      <c r="N126" s="8"/>
      <c r="O126" s="4"/>
    </row>
    <row r="127" spans="1:15" ht="15" customHeight="1" x14ac:dyDescent="0.25">
      <c r="A127" s="1">
        <v>117</v>
      </c>
      <c r="B127" s="66" t="s">
        <v>61</v>
      </c>
      <c r="C127" s="103" t="s">
        <v>282</v>
      </c>
      <c r="D127" s="104" t="s">
        <v>46</v>
      </c>
      <c r="E127" s="105">
        <v>288</v>
      </c>
      <c r="F127" s="65"/>
      <c r="G127" s="61">
        <f t="shared" si="4"/>
        <v>0</v>
      </c>
      <c r="I127" s="30"/>
      <c r="J127" s="5"/>
      <c r="K127" s="6"/>
      <c r="L127" s="10"/>
      <c r="M127" s="11"/>
      <c r="N127" s="8"/>
      <c r="O127" s="4"/>
    </row>
    <row r="128" spans="1:15" ht="15" customHeight="1" x14ac:dyDescent="0.25">
      <c r="A128" s="1">
        <v>118</v>
      </c>
      <c r="B128" s="66" t="s">
        <v>39</v>
      </c>
      <c r="C128" s="103" t="s">
        <v>283</v>
      </c>
      <c r="D128" s="104" t="s">
        <v>47</v>
      </c>
      <c r="E128" s="105">
        <v>250</v>
      </c>
      <c r="F128" s="65"/>
      <c r="G128" s="61">
        <f t="shared" si="4"/>
        <v>0</v>
      </c>
      <c r="I128" s="30"/>
      <c r="J128" s="5"/>
      <c r="K128" s="6"/>
      <c r="L128" s="10"/>
      <c r="M128" s="11"/>
      <c r="N128" s="8"/>
      <c r="O128" s="4"/>
    </row>
    <row r="129" spans="1:15" ht="15" customHeight="1" x14ac:dyDescent="0.25">
      <c r="A129" s="1">
        <v>119</v>
      </c>
      <c r="B129" s="66" t="s">
        <v>40</v>
      </c>
      <c r="C129" s="103" t="s">
        <v>284</v>
      </c>
      <c r="D129" s="104" t="s">
        <v>47</v>
      </c>
      <c r="E129" s="105">
        <v>100</v>
      </c>
      <c r="F129" s="65"/>
      <c r="G129" s="61">
        <f t="shared" si="4"/>
        <v>0</v>
      </c>
      <c r="I129" s="30"/>
      <c r="J129" s="5"/>
      <c r="K129" s="6"/>
      <c r="L129" s="10"/>
      <c r="M129" s="11"/>
      <c r="N129" s="8"/>
      <c r="O129" s="4"/>
    </row>
    <row r="130" spans="1:15" ht="15" customHeight="1" x14ac:dyDescent="0.25">
      <c r="A130" s="1">
        <v>120</v>
      </c>
      <c r="B130" s="66" t="s">
        <v>255</v>
      </c>
      <c r="C130" s="103" t="s">
        <v>285</v>
      </c>
      <c r="D130" s="104" t="s">
        <v>42</v>
      </c>
      <c r="E130" s="105">
        <v>1</v>
      </c>
      <c r="F130" s="65"/>
      <c r="G130" s="61">
        <f t="shared" si="4"/>
        <v>0</v>
      </c>
      <c r="I130" s="30"/>
      <c r="J130" s="5"/>
      <c r="K130" s="6"/>
      <c r="L130" s="10"/>
      <c r="M130" s="11"/>
      <c r="N130" s="8"/>
      <c r="O130" s="4"/>
    </row>
    <row r="131" spans="1:15" ht="15" customHeight="1" x14ac:dyDescent="0.25">
      <c r="A131" s="1">
        <v>121</v>
      </c>
      <c r="B131" s="66" t="s">
        <v>41</v>
      </c>
      <c r="C131" s="103" t="s">
        <v>286</v>
      </c>
      <c r="D131" s="104" t="s">
        <v>62</v>
      </c>
      <c r="E131" s="105">
        <v>5</v>
      </c>
      <c r="F131" s="65"/>
      <c r="G131" s="61">
        <f t="shared" si="4"/>
        <v>0</v>
      </c>
      <c r="I131" s="30"/>
      <c r="J131" s="5"/>
      <c r="K131" s="6"/>
      <c r="L131" s="10"/>
      <c r="M131" s="11"/>
      <c r="N131" s="8"/>
      <c r="O131" s="4"/>
    </row>
    <row r="132" spans="1:15" ht="15" customHeight="1" x14ac:dyDescent="0.25">
      <c r="A132" s="5"/>
      <c r="B132" s="71"/>
      <c r="C132" s="72"/>
      <c r="D132" s="73"/>
      <c r="E132" s="74"/>
      <c r="F132" s="28"/>
      <c r="G132" s="22"/>
      <c r="I132" s="30"/>
      <c r="J132" s="5"/>
      <c r="K132" s="6"/>
      <c r="L132" s="10"/>
      <c r="M132" s="11"/>
      <c r="N132" s="8"/>
      <c r="O132" s="4"/>
    </row>
    <row r="133" spans="1:15" ht="15" customHeight="1" x14ac:dyDescent="0.25">
      <c r="A133" s="5"/>
      <c r="B133" s="71"/>
      <c r="C133" s="72"/>
      <c r="D133" s="71"/>
      <c r="E133" s="74"/>
      <c r="F133" s="28"/>
      <c r="G133" s="22"/>
      <c r="I133" s="30"/>
      <c r="J133" s="5"/>
      <c r="K133" s="6"/>
      <c r="L133" s="10"/>
      <c r="M133" s="11"/>
      <c r="N133" s="8"/>
      <c r="O133" s="4"/>
    </row>
    <row r="134" spans="1:15" x14ac:dyDescent="0.25">
      <c r="A134" s="116" t="s">
        <v>36</v>
      </c>
      <c r="B134" s="117"/>
      <c r="C134" s="117"/>
      <c r="D134" s="117"/>
      <c r="E134" s="117"/>
      <c r="F134" s="117"/>
      <c r="G134" s="118"/>
      <c r="I134" s="31" t="e">
        <f>SUM(I7:I133)</f>
        <v>#REF!</v>
      </c>
    </row>
    <row r="135" spans="1:15" x14ac:dyDescent="0.25">
      <c r="A135" s="1">
        <v>122</v>
      </c>
      <c r="B135" s="1" t="s">
        <v>25</v>
      </c>
      <c r="C135" s="106" t="s">
        <v>290</v>
      </c>
      <c r="D135" s="66" t="s">
        <v>13</v>
      </c>
      <c r="E135" s="68">
        <v>1</v>
      </c>
      <c r="F135" s="69">
        <v>400000</v>
      </c>
      <c r="G135" s="61">
        <f t="shared" ref="G135:G136" si="5">F135*E135</f>
        <v>400000</v>
      </c>
      <c r="I135" s="31"/>
    </row>
    <row r="136" spans="1:15" x14ac:dyDescent="0.25">
      <c r="A136" s="1">
        <v>123</v>
      </c>
      <c r="B136" s="1" t="s">
        <v>287</v>
      </c>
      <c r="C136" s="106" t="s">
        <v>291</v>
      </c>
      <c r="D136" s="66" t="s">
        <v>13</v>
      </c>
      <c r="E136" s="68">
        <v>1</v>
      </c>
      <c r="F136" s="69">
        <v>10000</v>
      </c>
      <c r="G136" s="61">
        <f t="shared" si="5"/>
        <v>10000</v>
      </c>
      <c r="I136" s="31"/>
    </row>
    <row r="137" spans="1:15" x14ac:dyDescent="0.25">
      <c r="A137" s="1">
        <v>124</v>
      </c>
      <c r="B137" s="1" t="s">
        <v>288</v>
      </c>
      <c r="C137" s="75" t="s">
        <v>292</v>
      </c>
      <c r="D137" s="66" t="s">
        <v>13</v>
      </c>
      <c r="E137" s="68">
        <v>1</v>
      </c>
      <c r="F137" s="69">
        <v>20000</v>
      </c>
      <c r="G137" s="61">
        <f>F137*E137</f>
        <v>20000</v>
      </c>
      <c r="J137" s="70"/>
    </row>
    <row r="138" spans="1:15" x14ac:dyDescent="0.25">
      <c r="A138" s="1">
        <v>125</v>
      </c>
      <c r="B138" s="1" t="s">
        <v>289</v>
      </c>
      <c r="C138" s="75" t="s">
        <v>293</v>
      </c>
      <c r="D138" s="66" t="s">
        <v>13</v>
      </c>
      <c r="E138" s="68">
        <v>1</v>
      </c>
      <c r="F138" s="69">
        <v>50000</v>
      </c>
      <c r="G138" s="61">
        <f>F138*E138</f>
        <v>50000</v>
      </c>
      <c r="J138" s="70"/>
    </row>
    <row r="139" spans="1:15" ht="15.75" thickBot="1" x14ac:dyDescent="0.3">
      <c r="A139" s="119"/>
      <c r="B139" s="120"/>
      <c r="C139" s="120"/>
      <c r="D139" s="120"/>
      <c r="E139" s="120"/>
      <c r="F139" s="120"/>
      <c r="G139" s="121"/>
    </row>
    <row r="140" spans="1:15" ht="15.75" thickBot="1" x14ac:dyDescent="0.3">
      <c r="A140" s="46"/>
      <c r="B140" s="23"/>
      <c r="C140" s="24" t="s">
        <v>30</v>
      </c>
      <c r="D140" s="25"/>
      <c r="E140" s="23"/>
      <c r="F140" s="62"/>
      <c r="G140" s="63">
        <f>SUM(G11:G131,G135:G138)</f>
        <v>480000</v>
      </c>
    </row>
    <row r="141" spans="1:15" x14ac:dyDescent="0.25">
      <c r="A141" s="27"/>
      <c r="B141" s="5"/>
      <c r="C141" s="5"/>
      <c r="D141" s="5"/>
      <c r="E141" s="5"/>
      <c r="F141" s="22"/>
      <c r="G141" s="22"/>
    </row>
    <row r="142" spans="1:15" x14ac:dyDescent="0.25">
      <c r="A142" s="115" t="s">
        <v>14</v>
      </c>
      <c r="B142" s="115"/>
      <c r="C142" s="114"/>
      <c r="D142" s="114"/>
      <c r="E142" s="5" t="s">
        <v>15</v>
      </c>
      <c r="F142" s="107"/>
      <c r="G142" s="107"/>
    </row>
    <row r="143" spans="1:15" x14ac:dyDescent="0.25">
      <c r="A143" s="27"/>
      <c r="B143" s="5"/>
      <c r="C143" s="5" t="s">
        <v>16</v>
      </c>
      <c r="D143" s="5"/>
      <c r="E143" s="26"/>
      <c r="F143" s="22"/>
      <c r="G143" s="22"/>
    </row>
    <row r="144" spans="1:15" x14ac:dyDescent="0.25">
      <c r="A144" s="27"/>
      <c r="B144" s="5"/>
      <c r="C144" s="5"/>
      <c r="D144" s="5"/>
      <c r="E144" s="26"/>
      <c r="F144" s="22"/>
      <c r="G144" s="22"/>
    </row>
    <row r="145" spans="1:7" x14ac:dyDescent="0.25">
      <c r="A145" s="115" t="s">
        <v>17</v>
      </c>
      <c r="B145" s="115"/>
      <c r="C145" s="114"/>
      <c r="D145" s="114"/>
      <c r="E145" s="26" t="s">
        <v>18</v>
      </c>
      <c r="F145" s="107"/>
      <c r="G145" s="107"/>
    </row>
    <row r="146" spans="1:7" x14ac:dyDescent="0.25">
      <c r="A146" s="27"/>
      <c r="B146" s="5"/>
      <c r="C146" s="5"/>
      <c r="D146" s="5"/>
      <c r="E146" s="26"/>
      <c r="F146" s="22"/>
      <c r="G146" s="22"/>
    </row>
    <row r="147" spans="1:7" x14ac:dyDescent="0.25">
      <c r="A147" s="115" t="s">
        <v>19</v>
      </c>
      <c r="B147" s="115"/>
      <c r="C147" s="114"/>
      <c r="D147" s="114"/>
      <c r="E147" s="5" t="s">
        <v>20</v>
      </c>
      <c r="F147" s="107"/>
      <c r="G147" s="107"/>
    </row>
    <row r="148" spans="1:7" x14ac:dyDescent="0.25">
      <c r="A148" s="27"/>
      <c r="B148" s="5"/>
      <c r="C148" s="5"/>
      <c r="D148" s="5"/>
      <c r="E148" s="26"/>
      <c r="F148" s="22"/>
      <c r="G148" s="22"/>
    </row>
    <row r="149" spans="1:7" x14ac:dyDescent="0.25">
      <c r="A149" s="115" t="s">
        <v>21</v>
      </c>
      <c r="B149" s="115"/>
      <c r="C149" s="114"/>
      <c r="D149" s="114"/>
      <c r="E149" s="26" t="s">
        <v>22</v>
      </c>
      <c r="F149" s="107"/>
      <c r="G149" s="107"/>
    </row>
    <row r="150" spans="1:7" x14ac:dyDescent="0.25">
      <c r="A150" s="27"/>
      <c r="B150" s="5"/>
      <c r="C150" s="5"/>
      <c r="D150" s="5"/>
      <c r="E150" s="5"/>
      <c r="F150" s="22"/>
      <c r="G150" s="22"/>
    </row>
    <row r="151" spans="1:7" x14ac:dyDescent="0.25">
      <c r="A151" s="115" t="s">
        <v>23</v>
      </c>
      <c r="B151" s="115"/>
      <c r="C151" s="5"/>
      <c r="D151" s="5"/>
      <c r="E151" s="5"/>
      <c r="F151" s="22"/>
      <c r="G151" s="22"/>
    </row>
    <row r="152" spans="1:7" x14ac:dyDescent="0.25">
      <c r="A152" s="115" t="s">
        <v>24</v>
      </c>
      <c r="B152" s="115"/>
      <c r="C152" s="114"/>
      <c r="D152" s="114"/>
      <c r="E152" s="5"/>
      <c r="F152" s="22"/>
      <c r="G152" s="22"/>
    </row>
  </sheetData>
  <mergeCells count="22">
    <mergeCell ref="C152:D152"/>
    <mergeCell ref="A152:B152"/>
    <mergeCell ref="A151:B151"/>
    <mergeCell ref="A134:G134"/>
    <mergeCell ref="A139:G139"/>
    <mergeCell ref="A149:B149"/>
    <mergeCell ref="A147:B147"/>
    <mergeCell ref="A145:B145"/>
    <mergeCell ref="A142:B142"/>
    <mergeCell ref="C149:D149"/>
    <mergeCell ref="C147:D147"/>
    <mergeCell ref="C145:D145"/>
    <mergeCell ref="C142:D142"/>
    <mergeCell ref="F149:G149"/>
    <mergeCell ref="F147:G147"/>
    <mergeCell ref="F145:G145"/>
    <mergeCell ref="F142:G142"/>
    <mergeCell ref="A3:G3"/>
    <mergeCell ref="A4:G4"/>
    <mergeCell ref="A5:G5"/>
    <mergeCell ref="F1:G1"/>
    <mergeCell ref="D1:E1"/>
  </mergeCells>
  <phoneticPr fontId="20" type="noConversion"/>
  <pageMargins left="0.2" right="0.2" top="0.5" bottom="0.5" header="0.3" footer="0.3"/>
  <pageSetup paperSize="17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 Gate - Struthers Bid Form</vt:lpstr>
      <vt:lpstr>'N Gate - Struthers Bid Form'!Print_Area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Andrews</dc:creator>
  <cp:lastModifiedBy>John Lantz</cp:lastModifiedBy>
  <cp:lastPrinted>2026-04-30T00:08:02Z</cp:lastPrinted>
  <dcterms:created xsi:type="dcterms:W3CDTF">2017-12-12T22:36:12Z</dcterms:created>
  <dcterms:modified xsi:type="dcterms:W3CDTF">2026-05-26T15:20:15Z</dcterms:modified>
</cp:coreProperties>
</file>