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S:\SOLICITATIONS &amp; CONTRACTS\26-XXX\26-015 IFB El Paso County Pedestrian Crossing Improvements – Construction Package #3 (DPW)\02 - Solicitation Issued\BidNet County Website Documents\"/>
    </mc:Choice>
  </mc:AlternateContent>
  <xr:revisionPtr revIDLastSave="0" documentId="13_ncr:1_{41C41BF3-EB32-4276-BCC0-9B1866CFAC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PC Ped. Xings-Pkg. #1 Bid Form" sheetId="4" r:id="rId1"/>
  </sheets>
  <definedNames>
    <definedName name="_xlnm.Print_Area" localSheetId="0">'EPC Ped. Xings-Pkg. #1 Bid Form'!$A$1:$G$114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1" i="4" l="1"/>
  <c r="G90" i="4"/>
  <c r="G60" i="4"/>
  <c r="G63" i="4"/>
  <c r="G59" i="4"/>
  <c r="G42" i="4"/>
  <c r="G39" i="4"/>
  <c r="G36" i="4"/>
  <c r="G31" i="4"/>
  <c r="G30" i="4"/>
  <c r="G27" i="4"/>
  <c r="G13" i="4"/>
  <c r="G12" i="4"/>
  <c r="G86" i="4"/>
  <c r="G85" i="4"/>
  <c r="G84" i="4"/>
  <c r="G83" i="4"/>
  <c r="G82" i="4"/>
  <c r="G80" i="4"/>
  <c r="G79" i="4"/>
  <c r="G78" i="4"/>
  <c r="G77" i="4"/>
  <c r="G76" i="4"/>
  <c r="G75" i="4"/>
  <c r="G74" i="4"/>
  <c r="G73" i="4"/>
  <c r="G72" i="4"/>
  <c r="G50" i="4"/>
  <c r="G49" i="4"/>
  <c r="G48" i="4"/>
  <c r="G47" i="4"/>
  <c r="G46" i="4"/>
  <c r="G45" i="4"/>
  <c r="G44" i="4"/>
  <c r="G43" i="4"/>
  <c r="G41" i="4"/>
  <c r="G40" i="4"/>
  <c r="G38" i="4"/>
  <c r="G37" i="4"/>
  <c r="G35" i="4"/>
  <c r="G34" i="4"/>
  <c r="G33" i="4"/>
  <c r="G32" i="4"/>
  <c r="G29" i="4"/>
  <c r="G28" i="4"/>
  <c r="G26" i="4"/>
  <c r="G25" i="4"/>
  <c r="G24" i="4"/>
  <c r="G23" i="4"/>
  <c r="G22" i="4"/>
  <c r="G97" i="4"/>
  <c r="G96" i="4"/>
  <c r="G51" i="4" l="1"/>
  <c r="G54" i="4" l="1"/>
  <c r="G67" i="4" l="1"/>
  <c r="I62" i="4" s="1"/>
  <c r="I91" i="4" l="1"/>
  <c r="G70" i="4" l="1"/>
  <c r="I67" i="4" s="1"/>
  <c r="G71" i="4"/>
  <c r="I68" i="4" s="1"/>
  <c r="G87" i="4"/>
  <c r="I69" i="4" s="1"/>
  <c r="I55" i="4"/>
  <c r="G55" i="4"/>
  <c r="G11" i="4" l="1"/>
  <c r="G14" i="4"/>
  <c r="I94" i="4" l="1"/>
  <c r="G58" i="4" l="1"/>
  <c r="G57" i="4"/>
  <c r="G53" i="4"/>
  <c r="G98" i="4"/>
  <c r="I95" i="4" s="1"/>
  <c r="G93" i="4"/>
  <c r="I88" i="4" s="1"/>
  <c r="G92" i="4"/>
  <c r="I87" i="4" s="1"/>
  <c r="G91" i="4"/>
  <c r="I71" i="4" s="1"/>
  <c r="G89" i="4"/>
  <c r="I70" i="4" s="1"/>
  <c r="G88" i="4"/>
  <c r="I66" i="4"/>
  <c r="G69" i="4"/>
  <c r="I65" i="4" s="1"/>
  <c r="G68" i="4"/>
  <c r="I64" i="4" s="1"/>
  <c r="G66" i="4"/>
  <c r="I61" i="4" s="1"/>
  <c r="G65" i="4"/>
  <c r="I58" i="4" s="1"/>
  <c r="G64" i="4"/>
  <c r="I57" i="4" s="1"/>
  <c r="G62" i="4"/>
  <c r="I56" i="4" s="1"/>
  <c r="G61" i="4"/>
  <c r="G56" i="4"/>
  <c r="I53" i="4"/>
  <c r="I52" i="4"/>
  <c r="G52" i="4"/>
  <c r="I20" i="4"/>
  <c r="I18" i="4"/>
  <c r="G21" i="4"/>
  <c r="I17" i="4" s="1"/>
  <c r="G20" i="4"/>
  <c r="I16" i="4" s="1"/>
  <c r="G19" i="4"/>
  <c r="I15" i="4" s="1"/>
  <c r="G18" i="4"/>
  <c r="G17" i="4"/>
  <c r="I14" i="4" s="1"/>
  <c r="G16" i="4"/>
  <c r="G15" i="4"/>
  <c r="I97" i="4" l="1"/>
  <c r="G100" i="4"/>
</calcChain>
</file>

<file path=xl/sharedStrings.xml><?xml version="1.0" encoding="utf-8"?>
<sst xmlns="http://schemas.openxmlformats.org/spreadsheetml/2006/main" count="291" uniqueCount="214">
  <si>
    <t>NOTICE TO CONTRACTORS:  YOU ARE REQUIRED TO USE THIS FORM WHEN SUBMITTING A BID.</t>
  </si>
  <si>
    <t>Line</t>
  </si>
  <si>
    <t>Item</t>
  </si>
  <si>
    <t>Unit of</t>
  </si>
  <si>
    <t>Est.</t>
  </si>
  <si>
    <t>Unit</t>
  </si>
  <si>
    <t>Extended</t>
  </si>
  <si>
    <t>No.</t>
  </si>
  <si>
    <t>Description</t>
  </si>
  <si>
    <t>Measure</t>
  </si>
  <si>
    <t>Qty.</t>
  </si>
  <si>
    <t>Price ($)</t>
  </si>
  <si>
    <t>LS</t>
  </si>
  <si>
    <t>LF</t>
  </si>
  <si>
    <t>SF</t>
  </si>
  <si>
    <t>613-00306</t>
  </si>
  <si>
    <t>614-70336</t>
  </si>
  <si>
    <t>TRAFFIC SIGNAL FACE (12-12-12)</t>
  </si>
  <si>
    <t>CONSTRUCTION SURVEYING</t>
  </si>
  <si>
    <t>MOBILIZATION</t>
  </si>
  <si>
    <t>630-00007</t>
  </si>
  <si>
    <t>TRAFFIC CONTROL INSPECTION</t>
  </si>
  <si>
    <t>DAY</t>
  </si>
  <si>
    <t>630-00012</t>
  </si>
  <si>
    <t>TRAFFIC CONTROL MANAGEMENT</t>
  </si>
  <si>
    <t>FORCE ACCOUNT</t>
  </si>
  <si>
    <t>FA</t>
  </si>
  <si>
    <t>Submitted by:</t>
  </si>
  <si>
    <t>Date:</t>
  </si>
  <si>
    <t>(Company Name)</t>
  </si>
  <si>
    <t>Federal ID# / SS#:</t>
  </si>
  <si>
    <t>Email:</t>
  </si>
  <si>
    <t>Address:</t>
  </si>
  <si>
    <t>Phone:</t>
  </si>
  <si>
    <t>City State Zip</t>
  </si>
  <si>
    <t>Fax:</t>
  </si>
  <si>
    <t xml:space="preserve">Authorized </t>
  </si>
  <si>
    <t>Signature:</t>
  </si>
  <si>
    <t>202-00250</t>
  </si>
  <si>
    <t>REMOVAL OF PAVEMENT MARKING</t>
  </si>
  <si>
    <t>613-10000</t>
  </si>
  <si>
    <t>WIRING</t>
  </si>
  <si>
    <t>700-70010</t>
  </si>
  <si>
    <t>F/A MINOR CONTRACT REVISIONS</t>
  </si>
  <si>
    <t>BID FORM for</t>
  </si>
  <si>
    <t xml:space="preserve">IFB: </t>
  </si>
  <si>
    <t>EL PASO COUNTY CONTRACTS &amp; PROCUREMENT DIVISION</t>
  </si>
  <si>
    <t>FORCE ACCOUNT MUST BE INCLUDED IN TOTAL PROJECT PRICE</t>
  </si>
  <si>
    <t>202-00810</t>
  </si>
  <si>
    <t>REMOVAL OF GROUND SIGN</t>
  </si>
  <si>
    <t>EACH</t>
  </si>
  <si>
    <t>201-00000</t>
  </si>
  <si>
    <t>CLEARING AND GRUBBING</t>
  </si>
  <si>
    <t>203-01597</t>
  </si>
  <si>
    <t>POTHOLING</t>
  </si>
  <si>
    <t>3 INCH ELECTRICAL CONDUIT (BORED)</t>
  </si>
  <si>
    <t>620-00020</t>
  </si>
  <si>
    <t>SANITARY FACILITY</t>
  </si>
  <si>
    <t>HOUR</t>
  </si>
  <si>
    <t>630-00016</t>
  </si>
  <si>
    <t>TRAFFIC CONTROL (SPECIAL) LS</t>
  </si>
  <si>
    <t>700-70380</t>
  </si>
  <si>
    <t>F/A EROSION CONTROL</t>
  </si>
  <si>
    <t>202-00200</t>
  </si>
  <si>
    <t>202-00201</t>
  </si>
  <si>
    <t>202-00203</t>
  </si>
  <si>
    <t>202-00206</t>
  </si>
  <si>
    <t>202-00210</t>
  </si>
  <si>
    <t>202-00220</t>
  </si>
  <si>
    <t>202-00828</t>
  </si>
  <si>
    <t>202-04005</t>
  </si>
  <si>
    <t>REMOVAL OF SIDEWALK</t>
  </si>
  <si>
    <t>REMOVAL OF CURB</t>
  </si>
  <si>
    <t>REMOVAL OF CURB AND GUTTER</t>
  </si>
  <si>
    <t>REMOVAL OF CONCRETE CURB RAMP</t>
  </si>
  <si>
    <t>REMOVAL OF CONCRETE PAVEMENT</t>
  </si>
  <si>
    <t>REMOVAL OF ASPHALT MAT</t>
  </si>
  <si>
    <t>REMOVAL OF TRAFFIC SIGNAL EQUIPMENT</t>
  </si>
  <si>
    <t>CLEAN VALVE BOX</t>
  </si>
  <si>
    <t>SY</t>
  </si>
  <si>
    <t>304-06000</t>
  </si>
  <si>
    <t>203-00010</t>
  </si>
  <si>
    <t>203-00050</t>
  </si>
  <si>
    <t>208-00035</t>
  </si>
  <si>
    <t>208-00045</t>
  </si>
  <si>
    <t>208-00070</t>
  </si>
  <si>
    <t>208-00106</t>
  </si>
  <si>
    <t>208-00207</t>
  </si>
  <si>
    <t>210-00810</t>
  </si>
  <si>
    <t>210-04050</t>
  </si>
  <si>
    <t>UNCLASSIFIED EXCAVATION (COMPLETE IN PLACE)</t>
  </si>
  <si>
    <t>UNSUITABLE MATERIAL</t>
  </si>
  <si>
    <t>AGGREGATE BAG</t>
  </si>
  <si>
    <t>CONCRETE WASHOUT STRUCTURE</t>
  </si>
  <si>
    <t>VEHICLE TRACKING PAD</t>
  </si>
  <si>
    <t>SWEEPING (SEDIMENT REMOVAL)</t>
  </si>
  <si>
    <t>EROSION CONTROL MANAGEMENT</t>
  </si>
  <si>
    <t>RESET GROUND SIGN</t>
  </si>
  <si>
    <t>ADJUST VALVE BOX</t>
  </si>
  <si>
    <t>AGGREGATE BASE COURSE (CLASS 6)</t>
  </si>
  <si>
    <t>EMULSIFIED ASPHALT (SLOW-SETTING)</t>
  </si>
  <si>
    <t>EMULSIFIED ASPHALT (PRIME COAT)</t>
  </si>
  <si>
    <t>CY</t>
  </si>
  <si>
    <t>TON</t>
  </si>
  <si>
    <t>GAL</t>
  </si>
  <si>
    <t>411-10255</t>
  </si>
  <si>
    <t>411-10300</t>
  </si>
  <si>
    <t>503-00018</t>
  </si>
  <si>
    <t>608-00006</t>
  </si>
  <si>
    <t>608-00010</t>
  </si>
  <si>
    <t>608-00015</t>
  </si>
  <si>
    <t>609-21040</t>
  </si>
  <si>
    <t>609-21070</t>
  </si>
  <si>
    <t>609-24006</t>
  </si>
  <si>
    <t>610-00024</t>
  </si>
  <si>
    <t>610-00030</t>
  </si>
  <si>
    <t>613-00200</t>
  </si>
  <si>
    <t>613-07060</t>
  </si>
  <si>
    <t>614-00011</t>
  </si>
  <si>
    <t>614-10160</t>
  </si>
  <si>
    <t>614-70150</t>
  </si>
  <si>
    <t>614-70200</t>
  </si>
  <si>
    <t>614-84000</t>
  </si>
  <si>
    <t>TRAFFIC SIGNAL PEDESTAL POLE STEEL</t>
  </si>
  <si>
    <t>DRILLED SHAFT (18 INCH)</t>
  </si>
  <si>
    <t>CONCRETE SIDEWALK (6 INCH)</t>
  </si>
  <si>
    <t>CONCRETE CURB RAMP</t>
  </si>
  <si>
    <t>DETECTABLE WARNINGS</t>
  </si>
  <si>
    <t>CURB AND GUTTER TYPE A</t>
  </si>
  <si>
    <t>3-INCH MOUNTABLE CURB</t>
  </si>
  <si>
    <t>GUTTER TYPE 2 (6 FOOT)</t>
  </si>
  <si>
    <t>MEDIAN COVER MATERIAL (4 INCH PATTERNED CONCRETE)</t>
  </si>
  <si>
    <t>2 INCH ELECTRICAL CONDUIT</t>
  </si>
  <si>
    <t>PULL BOX (18"x30"x18") DEEP</t>
  </si>
  <si>
    <t>SIGN PANEL (CLASS I)</t>
  </si>
  <si>
    <t>SIGNAL HEAD BACKPLATES</t>
  </si>
  <si>
    <t>PEDESTRIAN SIGNAL FACE (16) (COUNTDOWN)</t>
  </si>
  <si>
    <t>ACCESSIBLE PEDESTRIAN SIGNAL</t>
  </si>
  <si>
    <t>619-75XXX</t>
  </si>
  <si>
    <t>REMOVE AND REPLACE VALVE BOX</t>
  </si>
  <si>
    <t>620-00002</t>
  </si>
  <si>
    <t>620-00012</t>
  </si>
  <si>
    <t>FIELD OFFICE (CLASS 2)</t>
  </si>
  <si>
    <t>FIELD LABORATORY (CLASS 2)</t>
  </si>
  <si>
    <t>625-00000</t>
  </si>
  <si>
    <t>625-00001</t>
  </si>
  <si>
    <t>CONSTRUCTION SURVEYING (HOURLY)</t>
  </si>
  <si>
    <t>100-00000</t>
  </si>
  <si>
    <t>El Paso County Pedestrian Crossing Improvements - Const. Pkg. #3 Project</t>
  </si>
  <si>
    <t>202-00190</t>
  </si>
  <si>
    <t>REMOVAL OF CONCRETE MEDIAN COVER MATERIAL</t>
  </si>
  <si>
    <t>208-00002</t>
  </si>
  <si>
    <t>EROSION LOG TYPE 1 (12 INCH)</t>
  </si>
  <si>
    <t>208-00051</t>
  </si>
  <si>
    <t>208-00056</t>
  </si>
  <si>
    <t>STORM DRAIN INLET PROTECTION (TYPE I)</t>
  </si>
  <si>
    <t>STORM DRAIN INLET PROTECTION (TYPE III)</t>
  </si>
  <si>
    <t>210-00831</t>
  </si>
  <si>
    <t>RESET TRAFFIC SIGNAL HEAD</t>
  </si>
  <si>
    <t>ADJUST MANHOLE</t>
  </si>
  <si>
    <t>210-04010</t>
  </si>
  <si>
    <t>212-00006</t>
  </si>
  <si>
    <t>SEEDING (NATIVE)</t>
  </si>
  <si>
    <t>ACRE</t>
  </si>
  <si>
    <t>HOT MIX ASPHALT (GRADING S) (75) (PG 64-22)</t>
  </si>
  <si>
    <t>403-33741</t>
  </si>
  <si>
    <t>403-34741</t>
  </si>
  <si>
    <t>HOT MIX ASPHALT (GRADING SX) (75) (PG 64-22)</t>
  </si>
  <si>
    <t>CONCRETE PAVEMENT (6 INCH)</t>
  </si>
  <si>
    <t>412-00600</t>
  </si>
  <si>
    <t>503-00036</t>
  </si>
  <si>
    <t>DRILLED SHAFT (36 INCH)</t>
  </si>
  <si>
    <t>609-21030</t>
  </si>
  <si>
    <t>CURB AND GUTTER TYPE B</t>
  </si>
  <si>
    <t>609-24008</t>
  </si>
  <si>
    <t>GUTTER TYPE 2 (8 FOOT)</t>
  </si>
  <si>
    <t>MEDIAN COVER MATERIAL (CONCRETE)</t>
  </si>
  <si>
    <t>613-00206</t>
  </si>
  <si>
    <t>613-00300</t>
  </si>
  <si>
    <t>3 INCH ELECTRICAL CONDUIT</t>
  </si>
  <si>
    <t>2 INCH ELECTRICAL CONDUIT (BORED)</t>
  </si>
  <si>
    <t>613-07034</t>
  </si>
  <si>
    <t>PULL BOX (24"x36"x18") DEEP</t>
  </si>
  <si>
    <t>LUMINAIRE (LED) (15,000 LUMENS)</t>
  </si>
  <si>
    <t>613-13034</t>
  </si>
  <si>
    <t>614-00214</t>
  </si>
  <si>
    <t>614-70448</t>
  </si>
  <si>
    <t>614-72836</t>
  </si>
  <si>
    <t>614-72855</t>
  </si>
  <si>
    <t>614-72863</t>
  </si>
  <si>
    <t>614-81125</t>
  </si>
  <si>
    <t>614-81130</t>
  </si>
  <si>
    <t>614-81135</t>
  </si>
  <si>
    <t>614-86800</t>
  </si>
  <si>
    <t>TRAFFIC SIGNAL FACE (12-12-12-12)</t>
  </si>
  <si>
    <t>CONFLICT MONITOR</t>
  </si>
  <si>
    <t>PEDESTRIAN PUSH BUTTON POST ASSEMBLY</t>
  </si>
  <si>
    <t>TRAFFIC SIGNAL CONTROLLER CABINET</t>
  </si>
  <si>
    <t>STEEL SIGNPOST (1.75x1.75 INCH TUBING)</t>
  </si>
  <si>
    <t>TRAFFIC SIGNAL-LIGHT POLE STEEL (1-25 FOOT MAST ARM)</t>
  </si>
  <si>
    <t>TRAFFIC SIGNAL-LIGHT POLE STEEL (1-30 FOOT MAST ARM)</t>
  </si>
  <si>
    <t>TRAFFIC SIGNAL-LIGHT POLE STEEL (1-35 FOOT MAST ARM)</t>
  </si>
  <si>
    <t>614-86238</t>
  </si>
  <si>
    <t>UNINTERRUPTED POWER SUPPLY</t>
  </si>
  <si>
    <t>TRAFFIC SIGNAL CONTROLLER (SOLID STATE) (FULL-ACTUATED) ( 8 PHASE)</t>
  </si>
  <si>
    <t>627-00009</t>
  </si>
  <si>
    <t>627-30323</t>
  </si>
  <si>
    <t>627-30328</t>
  </si>
  <si>
    <t>700-90090</t>
  </si>
  <si>
    <t>F/A ELECTRICAL SERVICE</t>
  </si>
  <si>
    <t>MODIFIED EPOXY PAVEMENT MARKING (INLAID)</t>
  </si>
  <si>
    <t>PREFORMED PLASTIC PAVEMENT MARKING (WORD-SYMBOL) (TYPE I) (INLAID)</t>
  </si>
  <si>
    <t>PREFORMED PLASTIC PAVEMENT MARKING (XWALK-STOP LINE) (TYPE I ) (INLAID)</t>
  </si>
  <si>
    <t>26-015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</si>
</sst>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.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color indexed="12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Arial"/>
      <family val="2"/>
    </font>
    <font>
      <sz val="11"/>
      <name val="Arial"/>
      <family val="2"/>
    </font>
    <font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center"/>
    </xf>
    <xf numFmtId="44" fontId="3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4" fontId="3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44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right"/>
    </xf>
    <xf numFmtId="165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  <xf numFmtId="0" fontId="11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44" fontId="9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4" fontId="9" fillId="0" borderId="0" xfId="0" applyNumberFormat="1" applyFont="1" applyAlignment="1">
      <alignment horizontal="left"/>
    </xf>
    <xf numFmtId="44" fontId="10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3" fontId="13" fillId="0" borderId="0" xfId="0" applyNumberFormat="1" applyFont="1" applyAlignment="1">
      <alignment horizontal="center"/>
    </xf>
    <xf numFmtId="44" fontId="16" fillId="0" borderId="0" xfId="0" applyNumberFormat="1" applyFont="1" applyAlignment="1">
      <alignment horizontal="center"/>
    </xf>
    <xf numFmtId="44" fontId="13" fillId="0" borderId="0" xfId="0" applyNumberFormat="1" applyFont="1" applyAlignment="1">
      <alignment horizontal="center"/>
    </xf>
    <xf numFmtId="0" fontId="10" fillId="0" borderId="0" xfId="0" applyFont="1"/>
    <xf numFmtId="0" fontId="4" fillId="0" borderId="0" xfId="0" applyFont="1"/>
    <xf numFmtId="14" fontId="4" fillId="0" borderId="0" xfId="0" applyNumberFormat="1" applyFont="1" applyAlignment="1">
      <alignment horizontal="left"/>
    </xf>
    <xf numFmtId="44" fontId="4" fillId="0" borderId="1" xfId="0" applyNumberFormat="1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44" fontId="4" fillId="0" borderId="3" xfId="0" applyNumberFormat="1" applyFont="1" applyBorder="1" applyAlignment="1">
      <alignment horizontal="center" vertical="center"/>
    </xf>
    <xf numFmtId="44" fontId="1" fillId="2" borderId="5" xfId="0" applyNumberFormat="1" applyFont="1" applyFill="1" applyBorder="1" applyAlignment="1">
      <alignment horizontal="center" vertical="center"/>
    </xf>
    <xf numFmtId="44" fontId="4" fillId="0" borderId="6" xfId="0" applyNumberFormat="1" applyFont="1" applyBorder="1" applyAlignment="1">
      <alignment horizontal="center" vertical="center"/>
    </xf>
    <xf numFmtId="0" fontId="17" fillId="0" borderId="0" xfId="0" applyFont="1"/>
    <xf numFmtId="0" fontId="18" fillId="0" borderId="0" xfId="0" applyFont="1"/>
    <xf numFmtId="4" fontId="2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15" fontId="4" fillId="0" borderId="0" xfId="0" quotePrefix="1" applyNumberFormat="1" applyFont="1" applyAlignment="1">
      <alignment horizontal="center"/>
    </xf>
    <xf numFmtId="0" fontId="4" fillId="0" borderId="0" xfId="0" applyFont="1" applyAlignment="1">
      <alignment horizontal="center"/>
    </xf>
    <xf numFmtId="14" fontId="9" fillId="0" borderId="0" xfId="0" applyNumberFormat="1" applyFont="1" applyAlignment="1">
      <alignment horizontal="right"/>
    </xf>
    <xf numFmtId="44" fontId="4" fillId="0" borderId="1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4" fontId="1" fillId="0" borderId="7" xfId="0" applyNumberFormat="1" applyFont="1" applyBorder="1" applyAlignment="1" applyProtection="1">
      <alignment horizontal="center" vertical="center"/>
      <protection locked="0"/>
    </xf>
    <xf numFmtId="165" fontId="2" fillId="0" borderId="0" xfId="0" applyNumberFormat="1" applyFont="1" applyAlignment="1" applyProtection="1">
      <alignment horizontal="center" vertical="center"/>
      <protection locked="0"/>
    </xf>
    <xf numFmtId="44" fontId="1" fillId="0" borderId="0" xfId="0" applyNumberFormat="1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E296-805D-4882-8F9A-53ECD8067FC9}">
  <dimension ref="A1:O112"/>
  <sheetViews>
    <sheetView tabSelected="1" zoomScaleNormal="100" workbookViewId="0">
      <selection activeCell="A102" sqref="A102"/>
    </sheetView>
  </sheetViews>
  <sheetFormatPr defaultColWidth="9.140625" defaultRowHeight="15" x14ac:dyDescent="0.25"/>
  <cols>
    <col min="1" max="1" width="12.140625" style="51" bestFit="1" customWidth="1"/>
    <col min="2" max="2" width="11.7109375" customWidth="1"/>
    <col min="3" max="3" width="73.28515625" customWidth="1"/>
    <col min="4" max="4" width="8" bestFit="1" customWidth="1"/>
    <col min="5" max="5" width="7.5703125" style="36" customWidth="1"/>
    <col min="6" max="6" width="12.42578125" style="69" bestFit="1" customWidth="1"/>
    <col min="7" max="7" width="12.28515625" style="69" bestFit="1" customWidth="1"/>
    <col min="9" max="9" width="11.5703125" hidden="1" customWidth="1"/>
    <col min="11" max="11" width="62.28515625" bestFit="1" customWidth="1"/>
    <col min="14" max="14" width="11.28515625" bestFit="1" customWidth="1"/>
    <col min="15" max="15" width="12.28515625" bestFit="1" customWidth="1"/>
  </cols>
  <sheetData>
    <row r="1" spans="1:15" s="38" customFormat="1" ht="15.75" x14ac:dyDescent="0.25">
      <c r="A1" s="37" t="s">
        <v>45</v>
      </c>
      <c r="B1" s="37" t="s">
        <v>213</v>
      </c>
      <c r="C1" s="61"/>
      <c r="D1" s="77"/>
      <c r="E1" s="77"/>
      <c r="F1" s="75"/>
      <c r="G1" s="76"/>
      <c r="I1" s="39"/>
      <c r="J1" s="40"/>
      <c r="K1" s="40"/>
      <c r="L1" s="40"/>
      <c r="M1" s="40"/>
      <c r="N1" s="41"/>
      <c r="O1" s="41"/>
    </row>
    <row r="2" spans="1:15" x14ac:dyDescent="0.25">
      <c r="A2" s="48"/>
      <c r="B2" s="35"/>
      <c r="C2" s="35"/>
      <c r="F2" s="62"/>
      <c r="G2" s="63"/>
      <c r="I2" s="15"/>
      <c r="J2" s="16"/>
      <c r="K2" s="16"/>
      <c r="L2" s="7"/>
      <c r="M2" s="7"/>
      <c r="N2" s="13"/>
      <c r="O2" s="13"/>
    </row>
    <row r="3" spans="1:15" s="38" customFormat="1" ht="15.75" x14ac:dyDescent="0.25">
      <c r="A3" s="72" t="s">
        <v>46</v>
      </c>
      <c r="B3" s="72"/>
      <c r="C3" s="72"/>
      <c r="D3" s="72"/>
      <c r="E3" s="72"/>
      <c r="F3" s="72"/>
      <c r="G3" s="72"/>
      <c r="I3" s="42"/>
      <c r="J3" s="43"/>
      <c r="K3" s="44"/>
      <c r="L3" s="43"/>
      <c r="M3" s="45"/>
      <c r="N3" s="46"/>
      <c r="O3" s="47"/>
    </row>
    <row r="4" spans="1:15" ht="15.75" x14ac:dyDescent="0.25">
      <c r="A4" s="73" t="s">
        <v>44</v>
      </c>
      <c r="B4" s="73"/>
      <c r="C4" s="73"/>
      <c r="D4" s="73"/>
      <c r="E4" s="73"/>
      <c r="F4" s="73"/>
      <c r="G4" s="73"/>
      <c r="I4" s="8"/>
      <c r="J4" s="17"/>
      <c r="K4" s="18"/>
      <c r="L4" s="17"/>
      <c r="M4" s="19"/>
      <c r="N4" s="20"/>
      <c r="O4" s="9"/>
    </row>
    <row r="5" spans="1:15" ht="15.75" x14ac:dyDescent="0.25">
      <c r="A5" s="74" t="s">
        <v>148</v>
      </c>
      <c r="B5" s="74"/>
      <c r="C5" s="74"/>
      <c r="D5" s="74"/>
      <c r="E5" s="74"/>
      <c r="F5" s="74"/>
      <c r="G5" s="74"/>
      <c r="I5" s="8"/>
      <c r="J5" s="17"/>
      <c r="K5" s="18"/>
      <c r="L5" s="17"/>
      <c r="M5" s="19"/>
      <c r="N5" s="20"/>
      <c r="O5" s="9"/>
    </row>
    <row r="6" spans="1:15" x14ac:dyDescent="0.25">
      <c r="A6" s="25"/>
      <c r="B6" s="22"/>
      <c r="C6" s="22"/>
      <c r="D6" s="22"/>
      <c r="E6" s="22"/>
      <c r="F6" s="23"/>
      <c r="G6" s="23"/>
      <c r="I6" s="8"/>
      <c r="J6" s="10"/>
      <c r="K6" s="11"/>
      <c r="L6" s="10"/>
      <c r="M6" s="12"/>
      <c r="N6" s="13"/>
      <c r="O6" s="9"/>
    </row>
    <row r="7" spans="1:15" x14ac:dyDescent="0.25">
      <c r="A7" s="52" t="s">
        <v>0</v>
      </c>
      <c r="B7" s="53"/>
      <c r="C7" s="54"/>
      <c r="D7" s="54"/>
      <c r="E7" s="53"/>
      <c r="F7" s="23"/>
      <c r="G7" s="23"/>
      <c r="I7" s="55"/>
      <c r="J7" s="56"/>
      <c r="K7" s="57"/>
      <c r="L7" s="56"/>
      <c r="M7" s="58"/>
      <c r="N7" s="59"/>
      <c r="O7" s="60"/>
    </row>
    <row r="8" spans="1:15" x14ac:dyDescent="0.25">
      <c r="A8" s="25"/>
      <c r="B8" s="21"/>
      <c r="C8" s="21"/>
      <c r="D8" s="21"/>
      <c r="E8" s="21"/>
      <c r="F8" s="26"/>
      <c r="G8" s="26"/>
      <c r="I8" s="33"/>
      <c r="J8" s="10"/>
      <c r="K8" s="11"/>
      <c r="L8" s="10"/>
      <c r="M8" s="12"/>
      <c r="N8" s="13"/>
      <c r="O8" s="9"/>
    </row>
    <row r="9" spans="1:15" x14ac:dyDescent="0.25">
      <c r="A9" s="27" t="s">
        <v>1</v>
      </c>
      <c r="B9" s="27" t="s">
        <v>2</v>
      </c>
      <c r="C9" s="27" t="s">
        <v>2</v>
      </c>
      <c r="D9" s="27" t="s">
        <v>3</v>
      </c>
      <c r="E9" s="27" t="s">
        <v>4</v>
      </c>
      <c r="F9" s="64" t="s">
        <v>5</v>
      </c>
      <c r="G9" s="64" t="s">
        <v>6</v>
      </c>
      <c r="I9" s="33"/>
      <c r="J9" s="10"/>
      <c r="K9" s="11"/>
      <c r="L9" s="10"/>
      <c r="M9" s="12"/>
      <c r="N9" s="13"/>
      <c r="O9" s="9"/>
    </row>
    <row r="10" spans="1:15" x14ac:dyDescent="0.25">
      <c r="A10" s="27" t="s">
        <v>7</v>
      </c>
      <c r="B10" s="27" t="s">
        <v>7</v>
      </c>
      <c r="C10" s="27" t="s">
        <v>8</v>
      </c>
      <c r="D10" s="27" t="s">
        <v>9</v>
      </c>
      <c r="E10" s="27" t="s">
        <v>10</v>
      </c>
      <c r="F10" s="64" t="s">
        <v>11</v>
      </c>
      <c r="G10" s="64" t="s">
        <v>11</v>
      </c>
      <c r="I10" s="33"/>
      <c r="J10" s="10"/>
      <c r="K10" s="11"/>
      <c r="L10" s="10"/>
      <c r="M10" s="12"/>
      <c r="N10" s="13"/>
      <c r="O10" s="9"/>
    </row>
    <row r="11" spans="1:15" x14ac:dyDescent="0.25">
      <c r="A11" s="1">
        <v>1</v>
      </c>
      <c r="B11" s="1" t="s">
        <v>147</v>
      </c>
      <c r="C11" s="5" t="s">
        <v>19</v>
      </c>
      <c r="D11" s="1" t="s">
        <v>12</v>
      </c>
      <c r="E11" s="1">
        <v>1</v>
      </c>
      <c r="F11" s="78"/>
      <c r="G11" s="65">
        <f t="shared" ref="G11:G87" si="0">F11*E11</f>
        <v>0</v>
      </c>
      <c r="I11" s="33"/>
      <c r="J11" s="10"/>
      <c r="K11" s="11"/>
      <c r="L11" s="10"/>
      <c r="M11" s="14"/>
      <c r="N11" s="13"/>
      <c r="O11" s="9"/>
    </row>
    <row r="12" spans="1:15" x14ac:dyDescent="0.25">
      <c r="A12" s="1">
        <v>2</v>
      </c>
      <c r="B12" s="1" t="s">
        <v>51</v>
      </c>
      <c r="C12" s="5" t="s">
        <v>52</v>
      </c>
      <c r="D12" s="1" t="s">
        <v>12</v>
      </c>
      <c r="E12" s="1">
        <v>1</v>
      </c>
      <c r="F12" s="78"/>
      <c r="G12" s="65">
        <f t="shared" ref="G12" si="1">F12*E12</f>
        <v>0</v>
      </c>
      <c r="I12" s="33"/>
      <c r="J12" s="10"/>
      <c r="K12" s="11"/>
      <c r="L12" s="10"/>
      <c r="M12" s="14"/>
      <c r="N12" s="13"/>
      <c r="O12" s="9"/>
    </row>
    <row r="13" spans="1:15" x14ac:dyDescent="0.25">
      <c r="A13" s="1">
        <v>3</v>
      </c>
      <c r="B13" s="1" t="s">
        <v>149</v>
      </c>
      <c r="C13" s="5" t="s">
        <v>150</v>
      </c>
      <c r="D13" s="1" t="s">
        <v>79</v>
      </c>
      <c r="E13" s="1">
        <v>26</v>
      </c>
      <c r="F13" s="78"/>
      <c r="G13" s="65">
        <f t="shared" ref="G13" si="2">F13*E13</f>
        <v>0</v>
      </c>
      <c r="I13" s="33"/>
      <c r="J13" s="10"/>
      <c r="K13" s="11"/>
      <c r="L13" s="10"/>
      <c r="M13" s="14"/>
      <c r="N13" s="13"/>
      <c r="O13" s="9"/>
    </row>
    <row r="14" spans="1:15" x14ac:dyDescent="0.25">
      <c r="A14" s="1">
        <v>4</v>
      </c>
      <c r="B14" s="1" t="s">
        <v>63</v>
      </c>
      <c r="C14" s="5" t="s">
        <v>71</v>
      </c>
      <c r="D14" s="1" t="s">
        <v>79</v>
      </c>
      <c r="E14" s="1">
        <v>767</v>
      </c>
      <c r="F14" s="78"/>
      <c r="G14" s="65">
        <f t="shared" si="0"/>
        <v>0</v>
      </c>
      <c r="I14" s="33">
        <f>G17</f>
        <v>0</v>
      </c>
      <c r="J14" s="10"/>
      <c r="K14" s="11"/>
      <c r="L14" s="10"/>
      <c r="M14" s="12"/>
      <c r="N14" s="13"/>
      <c r="O14" s="9"/>
    </row>
    <row r="15" spans="1:15" x14ac:dyDescent="0.25">
      <c r="A15" s="1">
        <v>5</v>
      </c>
      <c r="B15" s="1" t="s">
        <v>64</v>
      </c>
      <c r="C15" s="5" t="s">
        <v>72</v>
      </c>
      <c r="D15" s="1" t="s">
        <v>13</v>
      </c>
      <c r="E15" s="1">
        <v>51</v>
      </c>
      <c r="F15" s="78"/>
      <c r="G15" s="65">
        <f>F15*E15</f>
        <v>0</v>
      </c>
      <c r="I15" s="33">
        <f t="shared" ref="I15:I17" si="3">G19</f>
        <v>0</v>
      </c>
      <c r="J15" s="10"/>
      <c r="K15" s="11"/>
      <c r="L15" s="10"/>
      <c r="M15" s="12"/>
      <c r="N15" s="13"/>
      <c r="O15" s="9"/>
    </row>
    <row r="16" spans="1:15" x14ac:dyDescent="0.25">
      <c r="A16" s="1">
        <v>6</v>
      </c>
      <c r="B16" s="1" t="s">
        <v>65</v>
      </c>
      <c r="C16" s="5" t="s">
        <v>73</v>
      </c>
      <c r="D16" s="1" t="s">
        <v>13</v>
      </c>
      <c r="E16" s="2">
        <v>3075</v>
      </c>
      <c r="F16" s="78"/>
      <c r="G16" s="65">
        <f t="shared" si="0"/>
        <v>0</v>
      </c>
      <c r="I16" s="33">
        <f t="shared" si="3"/>
        <v>0</v>
      </c>
      <c r="J16" s="10"/>
      <c r="K16" s="11"/>
      <c r="L16" s="10"/>
      <c r="M16" s="12"/>
    </row>
    <row r="17" spans="1:15" x14ac:dyDescent="0.25">
      <c r="A17" s="1">
        <v>7</v>
      </c>
      <c r="B17" s="1" t="s">
        <v>66</v>
      </c>
      <c r="C17" s="5" t="s">
        <v>74</v>
      </c>
      <c r="D17" s="1" t="s">
        <v>79</v>
      </c>
      <c r="E17" s="2">
        <v>322</v>
      </c>
      <c r="F17" s="78"/>
      <c r="G17" s="65">
        <f t="shared" si="0"/>
        <v>0</v>
      </c>
      <c r="I17" s="33">
        <f t="shared" si="3"/>
        <v>0</v>
      </c>
      <c r="J17" s="10"/>
      <c r="K17" s="11"/>
      <c r="L17" s="10"/>
      <c r="M17" s="12"/>
    </row>
    <row r="18" spans="1:15" x14ac:dyDescent="0.25">
      <c r="A18" s="1">
        <v>8</v>
      </c>
      <c r="B18" s="1" t="s">
        <v>67</v>
      </c>
      <c r="C18" s="5" t="s">
        <v>75</v>
      </c>
      <c r="D18" s="1" t="s">
        <v>79</v>
      </c>
      <c r="E18" s="2">
        <v>333</v>
      </c>
      <c r="F18" s="78"/>
      <c r="G18" s="65">
        <f t="shared" si="0"/>
        <v>0</v>
      </c>
      <c r="I18" s="33" t="e">
        <f>#REF!</f>
        <v>#REF!</v>
      </c>
      <c r="J18" s="10"/>
      <c r="K18" s="11"/>
      <c r="L18" s="10"/>
      <c r="M18" s="12"/>
    </row>
    <row r="19" spans="1:15" x14ac:dyDescent="0.25">
      <c r="A19" s="1">
        <v>9</v>
      </c>
      <c r="B19" s="1" t="s">
        <v>68</v>
      </c>
      <c r="C19" s="5" t="s">
        <v>76</v>
      </c>
      <c r="D19" s="1" t="s">
        <v>79</v>
      </c>
      <c r="E19" s="2">
        <v>5448</v>
      </c>
      <c r="F19" s="78"/>
      <c r="G19" s="65">
        <f t="shared" si="0"/>
        <v>0</v>
      </c>
      <c r="I19" s="33"/>
      <c r="J19" s="10"/>
      <c r="K19" s="11"/>
      <c r="L19" s="10"/>
      <c r="M19" s="12"/>
      <c r="N19" s="13"/>
      <c r="O19" s="9"/>
    </row>
    <row r="20" spans="1:15" x14ac:dyDescent="0.25">
      <c r="A20" s="1">
        <v>10</v>
      </c>
      <c r="B20" s="1" t="s">
        <v>38</v>
      </c>
      <c r="C20" s="5" t="s">
        <v>39</v>
      </c>
      <c r="D20" s="1" t="s">
        <v>14</v>
      </c>
      <c r="E20" s="2">
        <v>3705</v>
      </c>
      <c r="F20" s="78"/>
      <c r="G20" s="65">
        <f t="shared" si="0"/>
        <v>0</v>
      </c>
      <c r="I20" s="33" t="e">
        <f>#REF!</f>
        <v>#REF!</v>
      </c>
      <c r="J20" s="10"/>
      <c r="K20" s="11"/>
      <c r="L20" s="10"/>
      <c r="M20" s="14"/>
      <c r="N20" s="13"/>
      <c r="O20" s="9"/>
    </row>
    <row r="21" spans="1:15" x14ac:dyDescent="0.25">
      <c r="A21" s="1">
        <v>11</v>
      </c>
      <c r="B21" s="1" t="s">
        <v>48</v>
      </c>
      <c r="C21" s="5" t="s">
        <v>49</v>
      </c>
      <c r="D21" s="1" t="s">
        <v>50</v>
      </c>
      <c r="E21" s="2">
        <v>4</v>
      </c>
      <c r="F21" s="78"/>
      <c r="G21" s="65">
        <f t="shared" si="0"/>
        <v>0</v>
      </c>
      <c r="I21" s="34"/>
    </row>
    <row r="22" spans="1:15" x14ac:dyDescent="0.25">
      <c r="A22" s="1">
        <v>12</v>
      </c>
      <c r="B22" s="1" t="s">
        <v>69</v>
      </c>
      <c r="C22" s="5" t="s">
        <v>77</v>
      </c>
      <c r="D22" s="1" t="s">
        <v>12</v>
      </c>
      <c r="E22" s="2">
        <v>1</v>
      </c>
      <c r="F22" s="78"/>
      <c r="G22" s="65">
        <f t="shared" si="0"/>
        <v>0</v>
      </c>
      <c r="I22" s="34"/>
    </row>
    <row r="23" spans="1:15" x14ac:dyDescent="0.25">
      <c r="A23" s="1">
        <v>13</v>
      </c>
      <c r="B23" s="1" t="s">
        <v>70</v>
      </c>
      <c r="C23" s="5" t="s">
        <v>78</v>
      </c>
      <c r="D23" s="1" t="s">
        <v>50</v>
      </c>
      <c r="E23" s="2">
        <v>6</v>
      </c>
      <c r="F23" s="78"/>
      <c r="G23" s="65">
        <f t="shared" si="0"/>
        <v>0</v>
      </c>
      <c r="I23" s="34"/>
    </row>
    <row r="24" spans="1:15" x14ac:dyDescent="0.25">
      <c r="A24" s="1">
        <v>14</v>
      </c>
      <c r="B24" s="1" t="s">
        <v>81</v>
      </c>
      <c r="C24" s="5" t="s">
        <v>90</v>
      </c>
      <c r="D24" s="1" t="s">
        <v>102</v>
      </c>
      <c r="E24" s="2">
        <v>1417</v>
      </c>
      <c r="F24" s="78"/>
      <c r="G24" s="65">
        <f t="shared" si="0"/>
        <v>0</v>
      </c>
      <c r="I24" s="34"/>
    </row>
    <row r="25" spans="1:15" x14ac:dyDescent="0.25">
      <c r="A25" s="1">
        <v>15</v>
      </c>
      <c r="B25" s="1" t="s">
        <v>82</v>
      </c>
      <c r="C25" s="5" t="s">
        <v>91</v>
      </c>
      <c r="D25" s="1" t="s">
        <v>102</v>
      </c>
      <c r="E25" s="2">
        <v>50</v>
      </c>
      <c r="F25" s="78"/>
      <c r="G25" s="65">
        <f t="shared" si="0"/>
        <v>0</v>
      </c>
      <c r="I25" s="34"/>
    </row>
    <row r="26" spans="1:15" x14ac:dyDescent="0.25">
      <c r="A26" s="1">
        <v>16</v>
      </c>
      <c r="B26" s="1" t="s">
        <v>53</v>
      </c>
      <c r="C26" s="5" t="s">
        <v>54</v>
      </c>
      <c r="D26" s="1" t="s">
        <v>58</v>
      </c>
      <c r="E26" s="2">
        <v>72</v>
      </c>
      <c r="F26" s="78"/>
      <c r="G26" s="65">
        <f t="shared" si="0"/>
        <v>0</v>
      </c>
      <c r="I26" s="34"/>
    </row>
    <row r="27" spans="1:15" x14ac:dyDescent="0.25">
      <c r="A27" s="1">
        <v>17</v>
      </c>
      <c r="B27" s="1" t="s">
        <v>151</v>
      </c>
      <c r="C27" s="5" t="s">
        <v>152</v>
      </c>
      <c r="D27" s="1" t="s">
        <v>13</v>
      </c>
      <c r="E27" s="2">
        <v>10</v>
      </c>
      <c r="F27" s="78"/>
      <c r="G27" s="65">
        <f t="shared" ref="G27" si="4">F27*E27</f>
        <v>0</v>
      </c>
      <c r="I27" s="34"/>
    </row>
    <row r="28" spans="1:15" x14ac:dyDescent="0.25">
      <c r="A28" s="1">
        <v>18</v>
      </c>
      <c r="B28" s="1" t="s">
        <v>83</v>
      </c>
      <c r="C28" s="5" t="s">
        <v>92</v>
      </c>
      <c r="D28" s="1" t="s">
        <v>13</v>
      </c>
      <c r="E28" s="2">
        <v>318</v>
      </c>
      <c r="F28" s="78"/>
      <c r="G28" s="65">
        <f t="shared" si="0"/>
        <v>0</v>
      </c>
      <c r="I28" s="34"/>
    </row>
    <row r="29" spans="1:15" x14ac:dyDescent="0.25">
      <c r="A29" s="1">
        <v>19</v>
      </c>
      <c r="B29" s="1" t="s">
        <v>84</v>
      </c>
      <c r="C29" s="5" t="s">
        <v>93</v>
      </c>
      <c r="D29" s="1" t="s">
        <v>50</v>
      </c>
      <c r="E29" s="2">
        <v>2</v>
      </c>
      <c r="F29" s="78"/>
      <c r="G29" s="65">
        <f t="shared" si="0"/>
        <v>0</v>
      </c>
      <c r="I29" s="34"/>
    </row>
    <row r="30" spans="1:15" x14ac:dyDescent="0.25">
      <c r="A30" s="1">
        <v>20</v>
      </c>
      <c r="B30" s="1" t="s">
        <v>153</v>
      </c>
      <c r="C30" s="5" t="s">
        <v>155</v>
      </c>
      <c r="D30" s="1" t="s">
        <v>13</v>
      </c>
      <c r="E30" s="2">
        <v>5</v>
      </c>
      <c r="F30" s="78"/>
      <c r="G30" s="65">
        <f t="shared" ref="G30:G31" si="5">F30*E30</f>
        <v>0</v>
      </c>
      <c r="I30" s="34"/>
    </row>
    <row r="31" spans="1:15" x14ac:dyDescent="0.25">
      <c r="A31" s="1">
        <v>21</v>
      </c>
      <c r="B31" s="1" t="s">
        <v>154</v>
      </c>
      <c r="C31" s="5" t="s">
        <v>156</v>
      </c>
      <c r="D31" s="1" t="s">
        <v>50</v>
      </c>
      <c r="E31" s="2">
        <v>2</v>
      </c>
      <c r="F31" s="78"/>
      <c r="G31" s="65">
        <f t="shared" si="5"/>
        <v>0</v>
      </c>
      <c r="I31" s="34"/>
    </row>
    <row r="32" spans="1:15" x14ac:dyDescent="0.25">
      <c r="A32" s="1">
        <v>22</v>
      </c>
      <c r="B32" s="1" t="s">
        <v>85</v>
      </c>
      <c r="C32" s="5" t="s">
        <v>94</v>
      </c>
      <c r="D32" s="1" t="s">
        <v>50</v>
      </c>
      <c r="E32" s="2">
        <v>2</v>
      </c>
      <c r="F32" s="78"/>
      <c r="G32" s="65">
        <f t="shared" si="0"/>
        <v>0</v>
      </c>
      <c r="I32" s="34"/>
    </row>
    <row r="33" spans="1:9" x14ac:dyDescent="0.25">
      <c r="A33" s="1">
        <v>23</v>
      </c>
      <c r="B33" s="1" t="s">
        <v>86</v>
      </c>
      <c r="C33" s="5" t="s">
        <v>95</v>
      </c>
      <c r="D33" s="1" t="s">
        <v>58</v>
      </c>
      <c r="E33" s="2">
        <v>44</v>
      </c>
      <c r="F33" s="78"/>
      <c r="G33" s="65">
        <f t="shared" si="0"/>
        <v>0</v>
      </c>
      <c r="I33" s="34"/>
    </row>
    <row r="34" spans="1:9" x14ac:dyDescent="0.25">
      <c r="A34" s="1">
        <v>24</v>
      </c>
      <c r="B34" s="1" t="s">
        <v>87</v>
      </c>
      <c r="C34" s="5" t="s">
        <v>96</v>
      </c>
      <c r="D34" s="1" t="s">
        <v>22</v>
      </c>
      <c r="E34" s="2">
        <v>38</v>
      </c>
      <c r="F34" s="78"/>
      <c r="G34" s="65">
        <f t="shared" si="0"/>
        <v>0</v>
      </c>
      <c r="I34" s="34"/>
    </row>
    <row r="35" spans="1:9" x14ac:dyDescent="0.25">
      <c r="A35" s="1">
        <v>25</v>
      </c>
      <c r="B35" s="1" t="s">
        <v>88</v>
      </c>
      <c r="C35" s="5" t="s">
        <v>97</v>
      </c>
      <c r="D35" s="1" t="s">
        <v>50</v>
      </c>
      <c r="E35" s="2">
        <v>2</v>
      </c>
      <c r="F35" s="78"/>
      <c r="G35" s="65">
        <f t="shared" si="0"/>
        <v>0</v>
      </c>
      <c r="I35" s="34"/>
    </row>
    <row r="36" spans="1:9" x14ac:dyDescent="0.25">
      <c r="A36" s="1">
        <v>26</v>
      </c>
      <c r="B36" s="1" t="s">
        <v>157</v>
      </c>
      <c r="C36" s="5" t="s">
        <v>158</v>
      </c>
      <c r="D36" s="1" t="s">
        <v>50</v>
      </c>
      <c r="E36" s="2">
        <v>4</v>
      </c>
      <c r="F36" s="78"/>
      <c r="G36" s="65">
        <f t="shared" ref="G36" si="6">F36*E36</f>
        <v>0</v>
      </c>
      <c r="I36" s="34"/>
    </row>
    <row r="37" spans="1:9" x14ac:dyDescent="0.25">
      <c r="A37" s="1">
        <v>27</v>
      </c>
      <c r="B37" s="1" t="s">
        <v>160</v>
      </c>
      <c r="C37" s="5" t="s">
        <v>159</v>
      </c>
      <c r="D37" s="1" t="s">
        <v>50</v>
      </c>
      <c r="E37" s="2">
        <v>3</v>
      </c>
      <c r="F37" s="78"/>
      <c r="G37" s="65">
        <f t="shared" si="0"/>
        <v>0</v>
      </c>
      <c r="I37" s="34"/>
    </row>
    <row r="38" spans="1:9" x14ac:dyDescent="0.25">
      <c r="A38" s="1">
        <v>28</v>
      </c>
      <c r="B38" s="1" t="s">
        <v>89</v>
      </c>
      <c r="C38" s="5" t="s">
        <v>98</v>
      </c>
      <c r="D38" s="1" t="s">
        <v>50</v>
      </c>
      <c r="E38" s="2">
        <v>6</v>
      </c>
      <c r="F38" s="78"/>
      <c r="G38" s="65">
        <f t="shared" si="0"/>
        <v>0</v>
      </c>
      <c r="I38" s="34"/>
    </row>
    <row r="39" spans="1:9" x14ac:dyDescent="0.25">
      <c r="A39" s="1">
        <v>29</v>
      </c>
      <c r="B39" s="1" t="s">
        <v>161</v>
      </c>
      <c r="C39" s="5" t="s">
        <v>162</v>
      </c>
      <c r="D39" s="1" t="s">
        <v>163</v>
      </c>
      <c r="E39" s="71">
        <v>0.08</v>
      </c>
      <c r="F39" s="78"/>
      <c r="G39" s="65">
        <f t="shared" ref="G39" si="7">F39*E39</f>
        <v>0</v>
      </c>
      <c r="I39" s="34"/>
    </row>
    <row r="40" spans="1:9" x14ac:dyDescent="0.25">
      <c r="A40" s="1">
        <v>30</v>
      </c>
      <c r="B40" s="1" t="s">
        <v>80</v>
      </c>
      <c r="C40" s="5" t="s">
        <v>99</v>
      </c>
      <c r="D40" s="1" t="s">
        <v>102</v>
      </c>
      <c r="E40" s="2">
        <v>1471</v>
      </c>
      <c r="F40" s="78"/>
      <c r="G40" s="65">
        <f t="shared" si="0"/>
        <v>0</v>
      </c>
      <c r="I40" s="34"/>
    </row>
    <row r="41" spans="1:9" x14ac:dyDescent="0.25">
      <c r="A41" s="1">
        <v>31</v>
      </c>
      <c r="B41" s="1" t="s">
        <v>165</v>
      </c>
      <c r="C41" s="5" t="s">
        <v>164</v>
      </c>
      <c r="D41" s="1" t="s">
        <v>103</v>
      </c>
      <c r="E41" s="2">
        <v>843</v>
      </c>
      <c r="F41" s="78"/>
      <c r="G41" s="65">
        <f t="shared" si="0"/>
        <v>0</v>
      </c>
      <c r="I41" s="34"/>
    </row>
    <row r="42" spans="1:9" x14ac:dyDescent="0.25">
      <c r="A42" s="1">
        <v>32</v>
      </c>
      <c r="B42" s="1" t="s">
        <v>166</v>
      </c>
      <c r="C42" s="5" t="s">
        <v>167</v>
      </c>
      <c r="D42" s="1" t="s">
        <v>103</v>
      </c>
      <c r="E42" s="2">
        <v>359</v>
      </c>
      <c r="F42" s="78"/>
      <c r="G42" s="65">
        <f t="shared" ref="G42" si="8">F42*E42</f>
        <v>0</v>
      </c>
      <c r="I42" s="34"/>
    </row>
    <row r="43" spans="1:9" x14ac:dyDescent="0.25">
      <c r="A43" s="1">
        <v>33</v>
      </c>
      <c r="B43" s="1" t="s">
        <v>105</v>
      </c>
      <c r="C43" s="5" t="s">
        <v>100</v>
      </c>
      <c r="D43" s="1" t="s">
        <v>104</v>
      </c>
      <c r="E43" s="2">
        <v>533</v>
      </c>
      <c r="F43" s="78"/>
      <c r="G43" s="65">
        <f t="shared" si="0"/>
        <v>0</v>
      </c>
      <c r="I43" s="34"/>
    </row>
    <row r="44" spans="1:9" x14ac:dyDescent="0.25">
      <c r="A44" s="1">
        <v>34</v>
      </c>
      <c r="B44" s="1" t="s">
        <v>106</v>
      </c>
      <c r="C44" s="5" t="s">
        <v>101</v>
      </c>
      <c r="D44" s="1" t="s">
        <v>104</v>
      </c>
      <c r="E44" s="2">
        <v>327</v>
      </c>
      <c r="F44" s="78"/>
      <c r="G44" s="65">
        <f t="shared" si="0"/>
        <v>0</v>
      </c>
      <c r="I44" s="34"/>
    </row>
    <row r="45" spans="1:9" x14ac:dyDescent="0.25">
      <c r="A45" s="1">
        <v>35</v>
      </c>
      <c r="B45" s="1" t="s">
        <v>169</v>
      </c>
      <c r="C45" s="5" t="s">
        <v>168</v>
      </c>
      <c r="D45" s="1" t="s">
        <v>79</v>
      </c>
      <c r="E45" s="2">
        <v>191</v>
      </c>
      <c r="F45" s="78"/>
      <c r="G45" s="65">
        <f t="shared" si="0"/>
        <v>0</v>
      </c>
      <c r="I45" s="34"/>
    </row>
    <row r="46" spans="1:9" x14ac:dyDescent="0.25">
      <c r="A46" s="1">
        <v>36</v>
      </c>
      <c r="B46" s="1" t="s">
        <v>107</v>
      </c>
      <c r="C46" s="5" t="s">
        <v>124</v>
      </c>
      <c r="D46" s="1" t="s">
        <v>13</v>
      </c>
      <c r="E46" s="2">
        <v>65</v>
      </c>
      <c r="F46" s="78"/>
      <c r="G46" s="65">
        <f t="shared" si="0"/>
        <v>0</v>
      </c>
      <c r="I46" s="34"/>
    </row>
    <row r="47" spans="1:9" x14ac:dyDescent="0.25">
      <c r="A47" s="1">
        <v>37</v>
      </c>
      <c r="B47" s="1" t="s">
        <v>170</v>
      </c>
      <c r="C47" s="5" t="s">
        <v>171</v>
      </c>
      <c r="D47" s="1" t="s">
        <v>13</v>
      </c>
      <c r="E47" s="2">
        <v>81</v>
      </c>
      <c r="F47" s="78"/>
      <c r="G47" s="65">
        <f t="shared" si="0"/>
        <v>0</v>
      </c>
      <c r="I47" s="34"/>
    </row>
    <row r="48" spans="1:9" x14ac:dyDescent="0.25">
      <c r="A48" s="1">
        <v>38</v>
      </c>
      <c r="B48" s="1" t="s">
        <v>108</v>
      </c>
      <c r="C48" s="5" t="s">
        <v>125</v>
      </c>
      <c r="D48" s="1" t="s">
        <v>79</v>
      </c>
      <c r="E48" s="2">
        <v>1546</v>
      </c>
      <c r="F48" s="78"/>
      <c r="G48" s="65">
        <f t="shared" si="0"/>
        <v>0</v>
      </c>
      <c r="I48" s="34"/>
    </row>
    <row r="49" spans="1:15" x14ac:dyDescent="0.25">
      <c r="A49" s="1">
        <v>39</v>
      </c>
      <c r="B49" s="1" t="s">
        <v>109</v>
      </c>
      <c r="C49" s="5" t="s">
        <v>126</v>
      </c>
      <c r="D49" s="1" t="s">
        <v>79</v>
      </c>
      <c r="E49" s="2">
        <v>735</v>
      </c>
      <c r="F49" s="78"/>
      <c r="G49" s="65">
        <f t="shared" si="0"/>
        <v>0</v>
      </c>
      <c r="I49" s="34"/>
    </row>
    <row r="50" spans="1:15" x14ac:dyDescent="0.25">
      <c r="A50" s="1">
        <v>40</v>
      </c>
      <c r="B50" s="1" t="s">
        <v>110</v>
      </c>
      <c r="C50" s="5" t="s">
        <v>127</v>
      </c>
      <c r="D50" s="1" t="s">
        <v>14</v>
      </c>
      <c r="E50" s="2">
        <v>646</v>
      </c>
      <c r="F50" s="78"/>
      <c r="G50" s="65">
        <f t="shared" si="0"/>
        <v>0</v>
      </c>
      <c r="I50" s="34"/>
    </row>
    <row r="51" spans="1:15" x14ac:dyDescent="0.25">
      <c r="A51" s="1">
        <v>41</v>
      </c>
      <c r="B51" s="1" t="s">
        <v>172</v>
      </c>
      <c r="C51" s="5" t="s">
        <v>173</v>
      </c>
      <c r="D51" s="1" t="s">
        <v>13</v>
      </c>
      <c r="E51" s="2">
        <v>160</v>
      </c>
      <c r="F51" s="78"/>
      <c r="G51" s="65">
        <f t="shared" si="0"/>
        <v>0</v>
      </c>
      <c r="I51" s="33"/>
      <c r="J51" s="10"/>
      <c r="K51" s="11"/>
      <c r="L51" s="10"/>
      <c r="M51" s="12"/>
      <c r="N51" s="13"/>
      <c r="O51" s="9"/>
    </row>
    <row r="52" spans="1:15" x14ac:dyDescent="0.25">
      <c r="A52" s="1">
        <v>42</v>
      </c>
      <c r="B52" s="1" t="s">
        <v>111</v>
      </c>
      <c r="C52" s="5" t="s">
        <v>128</v>
      </c>
      <c r="D52" s="1" t="s">
        <v>13</v>
      </c>
      <c r="E52" s="2">
        <v>3266</v>
      </c>
      <c r="F52" s="78"/>
      <c r="G52" s="65">
        <f t="shared" si="0"/>
        <v>0</v>
      </c>
      <c r="I52" s="33" t="e">
        <f>#REF!</f>
        <v>#REF!</v>
      </c>
      <c r="J52" s="10"/>
      <c r="K52" s="11"/>
      <c r="L52" s="10"/>
      <c r="M52" s="12"/>
      <c r="N52" s="13"/>
      <c r="O52" s="9"/>
    </row>
    <row r="53" spans="1:15" x14ac:dyDescent="0.25">
      <c r="A53" s="1">
        <v>43</v>
      </c>
      <c r="B53" s="1" t="s">
        <v>112</v>
      </c>
      <c r="C53" s="5" t="s">
        <v>129</v>
      </c>
      <c r="D53" s="1" t="s">
        <v>13</v>
      </c>
      <c r="E53" s="2">
        <v>1156</v>
      </c>
      <c r="F53" s="78"/>
      <c r="G53" s="65">
        <f t="shared" si="0"/>
        <v>0</v>
      </c>
      <c r="I53" s="33" t="e">
        <f>#REF!</f>
        <v>#REF!</v>
      </c>
      <c r="J53" s="10"/>
      <c r="K53" s="11"/>
      <c r="L53" s="10"/>
      <c r="M53" s="12"/>
      <c r="N53" s="13"/>
      <c r="O53" s="9"/>
    </row>
    <row r="54" spans="1:15" x14ac:dyDescent="0.25">
      <c r="A54" s="1">
        <v>44</v>
      </c>
      <c r="B54" s="1" t="s">
        <v>113</v>
      </c>
      <c r="C54" s="5" t="s">
        <v>130</v>
      </c>
      <c r="D54" s="1" t="s">
        <v>13</v>
      </c>
      <c r="E54" s="2">
        <v>143</v>
      </c>
      <c r="F54" s="78"/>
      <c r="G54" s="65">
        <f t="shared" si="0"/>
        <v>0</v>
      </c>
      <c r="I54" s="33"/>
      <c r="J54" s="10"/>
      <c r="K54" s="11"/>
      <c r="L54" s="10"/>
      <c r="M54" s="12"/>
      <c r="N54" s="13"/>
      <c r="O54" s="9"/>
    </row>
    <row r="55" spans="1:15" x14ac:dyDescent="0.25">
      <c r="A55" s="1">
        <v>45</v>
      </c>
      <c r="B55" s="1" t="s">
        <v>174</v>
      </c>
      <c r="C55" s="5" t="s">
        <v>175</v>
      </c>
      <c r="D55" s="1" t="s">
        <v>13</v>
      </c>
      <c r="E55" s="2">
        <v>48</v>
      </c>
      <c r="F55" s="78"/>
      <c r="G55" s="65">
        <f t="shared" si="0"/>
        <v>0</v>
      </c>
      <c r="I55" s="33" t="e">
        <f>#REF!</f>
        <v>#REF!</v>
      </c>
      <c r="J55" s="10"/>
      <c r="K55" s="11"/>
      <c r="L55" s="10"/>
      <c r="M55" s="12"/>
      <c r="N55" s="13"/>
      <c r="O55" s="9"/>
    </row>
    <row r="56" spans="1:15" x14ac:dyDescent="0.25">
      <c r="A56" s="1">
        <v>46</v>
      </c>
      <c r="B56" s="1" t="s">
        <v>114</v>
      </c>
      <c r="C56" s="5" t="s">
        <v>131</v>
      </c>
      <c r="D56" s="1" t="s">
        <v>14</v>
      </c>
      <c r="E56" s="2">
        <v>9974</v>
      </c>
      <c r="F56" s="78"/>
      <c r="G56" s="65">
        <f t="shared" si="0"/>
        <v>0</v>
      </c>
      <c r="I56" s="33">
        <f>G62</f>
        <v>0</v>
      </c>
      <c r="J56" s="16"/>
      <c r="K56" s="16"/>
      <c r="L56" s="16"/>
      <c r="M56" s="16"/>
      <c r="N56" s="13"/>
      <c r="O56" s="13"/>
    </row>
    <row r="57" spans="1:15" x14ac:dyDescent="0.25">
      <c r="A57" s="1">
        <v>47</v>
      </c>
      <c r="B57" s="1" t="s">
        <v>115</v>
      </c>
      <c r="C57" s="5" t="s">
        <v>176</v>
      </c>
      <c r="D57" s="1" t="s">
        <v>14</v>
      </c>
      <c r="E57" s="2">
        <v>702</v>
      </c>
      <c r="F57" s="78"/>
      <c r="G57" s="65">
        <f t="shared" si="0"/>
        <v>0</v>
      </c>
      <c r="I57" s="33">
        <f>G64</f>
        <v>0</v>
      </c>
    </row>
    <row r="58" spans="1:15" x14ac:dyDescent="0.25">
      <c r="A58" s="1">
        <v>48</v>
      </c>
      <c r="B58" s="1" t="s">
        <v>116</v>
      </c>
      <c r="C58" s="5" t="s">
        <v>132</v>
      </c>
      <c r="D58" s="1" t="s">
        <v>13</v>
      </c>
      <c r="E58" s="2">
        <v>420</v>
      </c>
      <c r="F58" s="78"/>
      <c r="G58" s="65">
        <f t="shared" si="0"/>
        <v>0</v>
      </c>
      <c r="I58" s="33">
        <f>G65</f>
        <v>0</v>
      </c>
    </row>
    <row r="59" spans="1:15" x14ac:dyDescent="0.25">
      <c r="A59" s="1">
        <v>49</v>
      </c>
      <c r="B59" s="1" t="s">
        <v>177</v>
      </c>
      <c r="C59" s="5" t="s">
        <v>180</v>
      </c>
      <c r="D59" s="1" t="s">
        <v>13</v>
      </c>
      <c r="E59" s="2">
        <v>300</v>
      </c>
      <c r="F59" s="78"/>
      <c r="G59" s="65">
        <f t="shared" ref="G59:G60" si="9">F59*E59</f>
        <v>0</v>
      </c>
      <c r="I59" s="33"/>
    </row>
    <row r="60" spans="1:15" x14ac:dyDescent="0.25">
      <c r="A60" s="1">
        <v>50</v>
      </c>
      <c r="B60" s="1" t="s">
        <v>178</v>
      </c>
      <c r="C60" s="5" t="s">
        <v>179</v>
      </c>
      <c r="D60" s="1" t="s">
        <v>13</v>
      </c>
      <c r="E60" s="2">
        <v>240</v>
      </c>
      <c r="F60" s="78"/>
      <c r="G60" s="65">
        <f t="shared" si="9"/>
        <v>0</v>
      </c>
      <c r="I60" s="33"/>
    </row>
    <row r="61" spans="1:15" x14ac:dyDescent="0.25">
      <c r="A61" s="1">
        <v>51</v>
      </c>
      <c r="B61" s="1" t="s">
        <v>15</v>
      </c>
      <c r="C61" s="5" t="s">
        <v>55</v>
      </c>
      <c r="D61" s="1" t="s">
        <v>13</v>
      </c>
      <c r="E61" s="2">
        <v>1160</v>
      </c>
      <c r="F61" s="78"/>
      <c r="G61" s="65">
        <f t="shared" si="0"/>
        <v>0</v>
      </c>
      <c r="I61" s="33">
        <f>G66</f>
        <v>0</v>
      </c>
    </row>
    <row r="62" spans="1:15" x14ac:dyDescent="0.25">
      <c r="A62" s="1">
        <v>52</v>
      </c>
      <c r="B62" s="1" t="s">
        <v>181</v>
      </c>
      <c r="C62" s="5" t="s">
        <v>182</v>
      </c>
      <c r="D62" s="1" t="s">
        <v>50</v>
      </c>
      <c r="E62" s="2">
        <v>2</v>
      </c>
      <c r="F62" s="78"/>
      <c r="G62" s="65">
        <f>F62*E62</f>
        <v>0</v>
      </c>
      <c r="I62" s="33">
        <f>G67</f>
        <v>0</v>
      </c>
    </row>
    <row r="63" spans="1:15" x14ac:dyDescent="0.25">
      <c r="A63" s="1">
        <v>53</v>
      </c>
      <c r="B63" s="1" t="s">
        <v>117</v>
      </c>
      <c r="C63" s="5" t="s">
        <v>133</v>
      </c>
      <c r="D63" s="1" t="s">
        <v>50</v>
      </c>
      <c r="E63" s="2">
        <v>14</v>
      </c>
      <c r="F63" s="78"/>
      <c r="G63" s="65">
        <f t="shared" ref="G63" si="10">F63*E63</f>
        <v>0</v>
      </c>
      <c r="I63" s="33"/>
    </row>
    <row r="64" spans="1:15" x14ac:dyDescent="0.25">
      <c r="A64" s="1">
        <v>54</v>
      </c>
      <c r="B64" s="1" t="s">
        <v>40</v>
      </c>
      <c r="C64" s="5" t="s">
        <v>41</v>
      </c>
      <c r="D64" s="1" t="s">
        <v>12</v>
      </c>
      <c r="E64" s="2">
        <v>1</v>
      </c>
      <c r="F64" s="78"/>
      <c r="G64" s="65">
        <f t="shared" si="0"/>
        <v>0</v>
      </c>
      <c r="I64" s="33">
        <f t="shared" ref="I64:I65" si="11">G68</f>
        <v>0</v>
      </c>
    </row>
    <row r="65" spans="1:9" x14ac:dyDescent="0.25">
      <c r="A65" s="1">
        <v>55</v>
      </c>
      <c r="B65" s="1" t="s">
        <v>184</v>
      </c>
      <c r="C65" s="5" t="s">
        <v>183</v>
      </c>
      <c r="D65" s="1" t="s">
        <v>50</v>
      </c>
      <c r="E65" s="2">
        <v>6</v>
      </c>
      <c r="F65" s="78"/>
      <c r="G65" s="65">
        <f t="shared" si="0"/>
        <v>0</v>
      </c>
      <c r="I65" s="33">
        <f t="shared" si="11"/>
        <v>0</v>
      </c>
    </row>
    <row r="66" spans="1:9" x14ac:dyDescent="0.25">
      <c r="A66" s="1">
        <v>56</v>
      </c>
      <c r="B66" s="1" t="s">
        <v>118</v>
      </c>
      <c r="C66" s="5" t="s">
        <v>134</v>
      </c>
      <c r="D66" s="1" t="s">
        <v>14</v>
      </c>
      <c r="E66" s="2">
        <v>315</v>
      </c>
      <c r="F66" s="78"/>
      <c r="G66" s="65">
        <f t="shared" si="0"/>
        <v>0</v>
      </c>
      <c r="I66" s="33" t="e">
        <f>#REF!</f>
        <v>#REF!</v>
      </c>
    </row>
    <row r="67" spans="1:9" x14ac:dyDescent="0.25">
      <c r="A67" s="1">
        <v>57</v>
      </c>
      <c r="B67" s="1" t="s">
        <v>185</v>
      </c>
      <c r="C67" s="5" t="s">
        <v>198</v>
      </c>
      <c r="D67" s="1" t="s">
        <v>13</v>
      </c>
      <c r="E67" s="2">
        <v>270</v>
      </c>
      <c r="F67" s="78"/>
      <c r="G67" s="65">
        <f t="shared" si="0"/>
        <v>0</v>
      </c>
      <c r="I67" s="33">
        <f>G70</f>
        <v>0</v>
      </c>
    </row>
    <row r="68" spans="1:9" x14ac:dyDescent="0.25">
      <c r="A68" s="1">
        <v>58</v>
      </c>
      <c r="B68" s="1" t="s">
        <v>119</v>
      </c>
      <c r="C68" s="5" t="s">
        <v>135</v>
      </c>
      <c r="D68" s="1" t="s">
        <v>50</v>
      </c>
      <c r="E68" s="2">
        <v>44</v>
      </c>
      <c r="F68" s="78"/>
      <c r="G68" s="65">
        <f t="shared" si="0"/>
        <v>0</v>
      </c>
      <c r="I68" s="33">
        <f>G71</f>
        <v>0</v>
      </c>
    </row>
    <row r="69" spans="1:9" x14ac:dyDescent="0.25">
      <c r="A69" s="1">
        <v>59</v>
      </c>
      <c r="B69" s="1" t="s">
        <v>120</v>
      </c>
      <c r="C69" s="5" t="s">
        <v>136</v>
      </c>
      <c r="D69" s="1" t="s">
        <v>50</v>
      </c>
      <c r="E69" s="2">
        <v>25</v>
      </c>
      <c r="F69" s="78"/>
      <c r="G69" s="65">
        <f t="shared" si="0"/>
        <v>0</v>
      </c>
      <c r="I69" s="33">
        <f>G87</f>
        <v>0</v>
      </c>
    </row>
    <row r="70" spans="1:9" x14ac:dyDescent="0.25">
      <c r="A70" s="1">
        <v>60</v>
      </c>
      <c r="B70" s="4" t="s">
        <v>121</v>
      </c>
      <c r="C70" s="5" t="s">
        <v>137</v>
      </c>
      <c r="D70" s="3" t="s">
        <v>50</v>
      </c>
      <c r="E70" s="2">
        <v>40</v>
      </c>
      <c r="F70" s="78"/>
      <c r="G70" s="65">
        <f t="shared" si="0"/>
        <v>0</v>
      </c>
      <c r="I70" s="33">
        <f>G89</f>
        <v>0</v>
      </c>
    </row>
    <row r="71" spans="1:9" x14ac:dyDescent="0.25">
      <c r="A71" s="1">
        <v>61</v>
      </c>
      <c r="B71" s="4" t="s">
        <v>16</v>
      </c>
      <c r="C71" s="5" t="s">
        <v>17</v>
      </c>
      <c r="D71" s="3" t="s">
        <v>50</v>
      </c>
      <c r="E71" s="2">
        <v>22</v>
      </c>
      <c r="F71" s="78"/>
      <c r="G71" s="65">
        <f t="shared" si="0"/>
        <v>0</v>
      </c>
      <c r="I71" s="33">
        <f>G91</f>
        <v>0</v>
      </c>
    </row>
    <row r="72" spans="1:9" x14ac:dyDescent="0.25">
      <c r="A72" s="1">
        <v>62</v>
      </c>
      <c r="B72" s="4" t="s">
        <v>186</v>
      </c>
      <c r="C72" s="5" t="s">
        <v>194</v>
      </c>
      <c r="D72" s="3" t="s">
        <v>50</v>
      </c>
      <c r="E72" s="2">
        <v>12</v>
      </c>
      <c r="F72" s="78"/>
      <c r="G72" s="65">
        <f t="shared" si="0"/>
        <v>0</v>
      </c>
      <c r="I72" s="33"/>
    </row>
    <row r="73" spans="1:9" x14ac:dyDescent="0.25">
      <c r="A73" s="1">
        <v>63</v>
      </c>
      <c r="B73" s="4" t="s">
        <v>187</v>
      </c>
      <c r="C73" s="5" t="s">
        <v>195</v>
      </c>
      <c r="D73" s="3" t="s">
        <v>50</v>
      </c>
      <c r="E73" s="2">
        <v>2</v>
      </c>
      <c r="F73" s="78"/>
      <c r="G73" s="65">
        <f t="shared" si="0"/>
        <v>0</v>
      </c>
      <c r="I73" s="33"/>
    </row>
    <row r="74" spans="1:9" x14ac:dyDescent="0.25">
      <c r="A74" s="1">
        <v>64</v>
      </c>
      <c r="B74" s="4" t="s">
        <v>188</v>
      </c>
      <c r="C74" s="5" t="s">
        <v>197</v>
      </c>
      <c r="D74" s="3" t="s">
        <v>50</v>
      </c>
      <c r="E74" s="2">
        <v>2</v>
      </c>
      <c r="F74" s="78"/>
      <c r="G74" s="65">
        <f t="shared" si="0"/>
        <v>0</v>
      </c>
      <c r="I74" s="33"/>
    </row>
    <row r="75" spans="1:9" x14ac:dyDescent="0.25">
      <c r="A75" s="1">
        <v>65</v>
      </c>
      <c r="B75" s="4" t="s">
        <v>189</v>
      </c>
      <c r="C75" s="5" t="s">
        <v>196</v>
      </c>
      <c r="D75" s="3" t="s">
        <v>50</v>
      </c>
      <c r="E75" s="2">
        <v>12</v>
      </c>
      <c r="F75" s="78"/>
      <c r="G75" s="65">
        <f t="shared" si="0"/>
        <v>0</v>
      </c>
      <c r="I75" s="33"/>
    </row>
    <row r="76" spans="1:9" x14ac:dyDescent="0.25">
      <c r="A76" s="1">
        <v>66</v>
      </c>
      <c r="B76" s="4" t="s">
        <v>190</v>
      </c>
      <c r="C76" s="5" t="s">
        <v>199</v>
      </c>
      <c r="D76" s="3" t="s">
        <v>50</v>
      </c>
      <c r="E76" s="2">
        <v>3</v>
      </c>
      <c r="F76" s="78"/>
      <c r="G76" s="65">
        <f t="shared" si="0"/>
        <v>0</v>
      </c>
      <c r="I76" s="33"/>
    </row>
    <row r="77" spans="1:9" x14ac:dyDescent="0.25">
      <c r="A77" s="1">
        <v>67</v>
      </c>
      <c r="B77" s="4" t="s">
        <v>191</v>
      </c>
      <c r="C77" s="5" t="s">
        <v>200</v>
      </c>
      <c r="D77" s="3" t="s">
        <v>50</v>
      </c>
      <c r="E77" s="2">
        <v>2</v>
      </c>
      <c r="F77" s="78"/>
      <c r="G77" s="65">
        <f t="shared" si="0"/>
        <v>0</v>
      </c>
      <c r="I77" s="33"/>
    </row>
    <row r="78" spans="1:9" x14ac:dyDescent="0.25">
      <c r="A78" s="1">
        <v>68</v>
      </c>
      <c r="B78" s="4" t="s">
        <v>192</v>
      </c>
      <c r="C78" s="5" t="s">
        <v>201</v>
      </c>
      <c r="D78" s="3" t="s">
        <v>50</v>
      </c>
      <c r="E78" s="2">
        <v>1</v>
      </c>
      <c r="F78" s="78"/>
      <c r="G78" s="65">
        <f t="shared" si="0"/>
        <v>0</v>
      </c>
      <c r="I78" s="33"/>
    </row>
    <row r="79" spans="1:9" x14ac:dyDescent="0.25">
      <c r="A79" s="1">
        <v>69</v>
      </c>
      <c r="B79" s="4" t="s">
        <v>122</v>
      </c>
      <c r="C79" s="5" t="s">
        <v>123</v>
      </c>
      <c r="D79" s="3" t="s">
        <v>50</v>
      </c>
      <c r="E79" s="2">
        <v>13</v>
      </c>
      <c r="F79" s="78"/>
      <c r="G79" s="65">
        <f t="shared" si="0"/>
        <v>0</v>
      </c>
      <c r="I79" s="33"/>
    </row>
    <row r="80" spans="1:9" x14ac:dyDescent="0.25">
      <c r="A80" s="1">
        <v>70</v>
      </c>
      <c r="B80" s="4" t="s">
        <v>202</v>
      </c>
      <c r="C80" s="5" t="s">
        <v>204</v>
      </c>
      <c r="D80" s="3" t="s">
        <v>50</v>
      </c>
      <c r="E80" s="2">
        <v>2</v>
      </c>
      <c r="F80" s="78"/>
      <c r="G80" s="65">
        <f t="shared" si="0"/>
        <v>0</v>
      </c>
      <c r="I80" s="33"/>
    </row>
    <row r="81" spans="1:9" x14ac:dyDescent="0.25">
      <c r="A81" s="1">
        <v>71</v>
      </c>
      <c r="B81" s="4" t="s">
        <v>193</v>
      </c>
      <c r="C81" s="5" t="s">
        <v>203</v>
      </c>
      <c r="D81" s="3" t="s">
        <v>50</v>
      </c>
      <c r="E81" s="2">
        <v>2</v>
      </c>
      <c r="F81" s="78"/>
      <c r="G81" s="65">
        <f>F81*E81</f>
        <v>0</v>
      </c>
      <c r="I81" s="33"/>
    </row>
    <row r="82" spans="1:9" x14ac:dyDescent="0.25">
      <c r="A82" s="1">
        <v>72</v>
      </c>
      <c r="B82" s="4" t="s">
        <v>138</v>
      </c>
      <c r="C82" s="5" t="s">
        <v>139</v>
      </c>
      <c r="D82" s="3" t="s">
        <v>50</v>
      </c>
      <c r="E82" s="2">
        <v>4</v>
      </c>
      <c r="F82" s="78"/>
      <c r="G82" s="65">
        <f t="shared" si="0"/>
        <v>0</v>
      </c>
      <c r="I82" s="33"/>
    </row>
    <row r="83" spans="1:9" x14ac:dyDescent="0.25">
      <c r="A83" s="1">
        <v>73</v>
      </c>
      <c r="B83" s="4" t="s">
        <v>140</v>
      </c>
      <c r="C83" s="5" t="s">
        <v>142</v>
      </c>
      <c r="D83" s="3" t="s">
        <v>50</v>
      </c>
      <c r="E83" s="2">
        <v>1</v>
      </c>
      <c r="F83" s="78"/>
      <c r="G83" s="65">
        <f t="shared" si="0"/>
        <v>0</v>
      </c>
      <c r="I83" s="33"/>
    </row>
    <row r="84" spans="1:9" x14ac:dyDescent="0.25">
      <c r="A84" s="1">
        <v>74</v>
      </c>
      <c r="B84" s="4" t="s">
        <v>141</v>
      </c>
      <c r="C84" s="5" t="s">
        <v>143</v>
      </c>
      <c r="D84" s="3" t="s">
        <v>50</v>
      </c>
      <c r="E84" s="2">
        <v>1</v>
      </c>
      <c r="F84" s="78"/>
      <c r="G84" s="65">
        <f t="shared" si="0"/>
        <v>0</v>
      </c>
      <c r="I84" s="33"/>
    </row>
    <row r="85" spans="1:9" x14ac:dyDescent="0.25">
      <c r="A85" s="1">
        <v>75</v>
      </c>
      <c r="B85" s="4" t="s">
        <v>56</v>
      </c>
      <c r="C85" s="5" t="s">
        <v>57</v>
      </c>
      <c r="D85" s="3" t="s">
        <v>50</v>
      </c>
      <c r="E85" s="2">
        <v>2</v>
      </c>
      <c r="F85" s="78"/>
      <c r="G85" s="65">
        <f t="shared" si="0"/>
        <v>0</v>
      </c>
      <c r="I85" s="33"/>
    </row>
    <row r="86" spans="1:9" x14ac:dyDescent="0.25">
      <c r="A86" s="1">
        <v>76</v>
      </c>
      <c r="B86" s="4" t="s">
        <v>144</v>
      </c>
      <c r="C86" s="5" t="s">
        <v>18</v>
      </c>
      <c r="D86" s="3" t="s">
        <v>12</v>
      </c>
      <c r="E86" s="2">
        <v>1</v>
      </c>
      <c r="F86" s="78"/>
      <c r="G86" s="65">
        <f t="shared" si="0"/>
        <v>0</v>
      </c>
      <c r="I86" s="33"/>
    </row>
    <row r="87" spans="1:9" x14ac:dyDescent="0.25">
      <c r="A87" s="1">
        <v>77</v>
      </c>
      <c r="B87" s="4" t="s">
        <v>145</v>
      </c>
      <c r="C87" s="5" t="s">
        <v>146</v>
      </c>
      <c r="D87" s="3" t="s">
        <v>58</v>
      </c>
      <c r="E87" s="2">
        <v>40</v>
      </c>
      <c r="F87" s="78"/>
      <c r="G87" s="65">
        <f t="shared" si="0"/>
        <v>0</v>
      </c>
      <c r="I87" s="33">
        <f>G92</f>
        <v>0</v>
      </c>
    </row>
    <row r="88" spans="1:9" x14ac:dyDescent="0.25">
      <c r="A88" s="1">
        <v>78</v>
      </c>
      <c r="B88" s="1" t="s">
        <v>205</v>
      </c>
      <c r="C88" s="5" t="s">
        <v>210</v>
      </c>
      <c r="D88" s="3" t="s">
        <v>104</v>
      </c>
      <c r="E88" s="2">
        <v>17</v>
      </c>
      <c r="F88" s="78"/>
      <c r="G88" s="65">
        <f>F88*E88</f>
        <v>0</v>
      </c>
      <c r="I88" s="33">
        <f>G93</f>
        <v>0</v>
      </c>
    </row>
    <row r="89" spans="1:9" x14ac:dyDescent="0.25">
      <c r="A89" s="1">
        <v>79</v>
      </c>
      <c r="B89" s="1" t="s">
        <v>206</v>
      </c>
      <c r="C89" s="5" t="s">
        <v>211</v>
      </c>
      <c r="D89" s="3" t="s">
        <v>14</v>
      </c>
      <c r="E89" s="2">
        <v>242</v>
      </c>
      <c r="F89" s="78"/>
      <c r="G89" s="65">
        <f>F89*E89</f>
        <v>0</v>
      </c>
      <c r="I89" s="34"/>
    </row>
    <row r="90" spans="1:9" x14ac:dyDescent="0.25">
      <c r="A90" s="1">
        <v>80</v>
      </c>
      <c r="B90" s="1" t="s">
        <v>207</v>
      </c>
      <c r="C90" s="5" t="s">
        <v>212</v>
      </c>
      <c r="D90" s="3" t="s">
        <v>14</v>
      </c>
      <c r="E90" s="2">
        <v>4534</v>
      </c>
      <c r="F90" s="78"/>
      <c r="G90" s="65">
        <f>F90*E90</f>
        <v>0</v>
      </c>
      <c r="I90" s="34"/>
    </row>
    <row r="91" spans="1:9" x14ac:dyDescent="0.25">
      <c r="A91" s="1">
        <v>81</v>
      </c>
      <c r="B91" s="1" t="s">
        <v>20</v>
      </c>
      <c r="C91" s="5" t="s">
        <v>21</v>
      </c>
      <c r="D91" s="3" t="s">
        <v>22</v>
      </c>
      <c r="E91" s="2">
        <v>88</v>
      </c>
      <c r="F91" s="78"/>
      <c r="G91" s="65">
        <f>F91*E91</f>
        <v>0</v>
      </c>
      <c r="I91" s="34" t="e">
        <f>#REF!</f>
        <v>#REF!</v>
      </c>
    </row>
    <row r="92" spans="1:9" x14ac:dyDescent="0.25">
      <c r="A92" s="1">
        <v>82</v>
      </c>
      <c r="B92" s="1" t="s">
        <v>23</v>
      </c>
      <c r="C92" s="5" t="s">
        <v>24</v>
      </c>
      <c r="D92" s="3" t="s">
        <v>22</v>
      </c>
      <c r="E92" s="2">
        <v>220</v>
      </c>
      <c r="F92" s="78"/>
      <c r="G92" s="65">
        <f>F92*E92</f>
        <v>0</v>
      </c>
      <c r="I92" s="34"/>
    </row>
    <row r="93" spans="1:9" x14ac:dyDescent="0.25">
      <c r="A93" s="1">
        <v>83</v>
      </c>
      <c r="B93" s="1" t="s">
        <v>59</v>
      </c>
      <c r="C93" s="5" t="s">
        <v>60</v>
      </c>
      <c r="D93" s="1" t="s">
        <v>12</v>
      </c>
      <c r="E93" s="6">
        <v>1</v>
      </c>
      <c r="F93" s="78"/>
      <c r="G93" s="65">
        <f t="shared" ref="G93" si="12">F93*E93</f>
        <v>0</v>
      </c>
      <c r="I93" s="34"/>
    </row>
    <row r="94" spans="1:9" x14ac:dyDescent="0.25">
      <c r="A94" s="1"/>
      <c r="B94" s="1"/>
      <c r="C94" s="5"/>
      <c r="D94" s="1"/>
      <c r="E94" s="6"/>
      <c r="F94" s="64"/>
      <c r="G94" s="65"/>
      <c r="I94" s="34" t="e">
        <f>#REF!</f>
        <v>#REF!</v>
      </c>
    </row>
    <row r="95" spans="1:9" x14ac:dyDescent="0.25">
      <c r="A95" s="1"/>
      <c r="B95" s="1"/>
      <c r="C95" s="27" t="s">
        <v>25</v>
      </c>
      <c r="D95" s="1"/>
      <c r="E95" s="6"/>
      <c r="F95" s="64"/>
      <c r="G95" s="65"/>
      <c r="I95" s="34">
        <f t="shared" ref="I95" si="13">G98</f>
        <v>50000</v>
      </c>
    </row>
    <row r="96" spans="1:9" x14ac:dyDescent="0.25">
      <c r="A96" s="1">
        <v>84</v>
      </c>
      <c r="B96" s="1" t="s">
        <v>42</v>
      </c>
      <c r="C96" s="5" t="s">
        <v>43</v>
      </c>
      <c r="D96" s="1" t="s">
        <v>26</v>
      </c>
      <c r="E96" s="6">
        <v>1</v>
      </c>
      <c r="F96" s="64">
        <v>85000</v>
      </c>
      <c r="G96" s="65">
        <f>F96*E96</f>
        <v>85000</v>
      </c>
      <c r="I96" s="34"/>
    </row>
    <row r="97" spans="1:9" x14ac:dyDescent="0.25">
      <c r="A97" s="1">
        <v>85</v>
      </c>
      <c r="B97" s="1" t="s">
        <v>61</v>
      </c>
      <c r="C97" s="70" t="s">
        <v>62</v>
      </c>
      <c r="D97" s="1" t="s">
        <v>26</v>
      </c>
      <c r="E97" s="2">
        <v>1</v>
      </c>
      <c r="F97" s="65">
        <v>33000</v>
      </c>
      <c r="G97" s="65">
        <f>E97*F97</f>
        <v>33000</v>
      </c>
      <c r="I97" s="34" t="e">
        <f>SUM(I7:I95)</f>
        <v>#REF!</v>
      </c>
    </row>
    <row r="98" spans="1:9" x14ac:dyDescent="0.25">
      <c r="A98" s="1">
        <v>86</v>
      </c>
      <c r="B98" s="1" t="s">
        <v>208</v>
      </c>
      <c r="C98" s="5" t="s">
        <v>209</v>
      </c>
      <c r="D98" s="1" t="s">
        <v>26</v>
      </c>
      <c r="E98" s="1">
        <v>1</v>
      </c>
      <c r="F98" s="64">
        <v>50000</v>
      </c>
      <c r="G98" s="65">
        <f>E98*F98</f>
        <v>50000</v>
      </c>
    </row>
    <row r="99" spans="1:9" ht="15.75" thickBot="1" x14ac:dyDescent="0.3">
      <c r="A99" s="49"/>
      <c r="B99" s="24"/>
      <c r="C99" s="24"/>
      <c r="D99" s="28"/>
      <c r="E99" s="28"/>
      <c r="F99" s="66"/>
      <c r="G99" s="66"/>
    </row>
    <row r="100" spans="1:9" ht="15.75" thickBot="1" x14ac:dyDescent="0.3">
      <c r="A100" s="50"/>
      <c r="B100" s="29"/>
      <c r="C100" s="30" t="s">
        <v>47</v>
      </c>
      <c r="D100" s="31"/>
      <c r="E100" s="29"/>
      <c r="F100" s="67"/>
      <c r="G100" s="68">
        <f>SUM(G11:G99)</f>
        <v>168000</v>
      </c>
    </row>
    <row r="101" spans="1:9" x14ac:dyDescent="0.25">
      <c r="A101" s="32"/>
      <c r="B101" s="10"/>
      <c r="C101" s="10"/>
      <c r="D101" s="10"/>
      <c r="E101" s="10"/>
      <c r="F101" s="26"/>
      <c r="G101" s="26"/>
    </row>
    <row r="102" spans="1:9" x14ac:dyDescent="0.25">
      <c r="A102" s="32" t="s">
        <v>27</v>
      </c>
      <c r="B102" s="10"/>
      <c r="C102" s="79"/>
      <c r="D102" s="79"/>
      <c r="E102" s="80" t="s">
        <v>28</v>
      </c>
      <c r="F102" s="81"/>
      <c r="G102" s="81"/>
    </row>
    <row r="103" spans="1:9" x14ac:dyDescent="0.25">
      <c r="A103" s="32"/>
      <c r="B103" s="10"/>
      <c r="C103" s="80" t="s">
        <v>29</v>
      </c>
      <c r="D103" s="80"/>
      <c r="E103" s="82"/>
      <c r="F103" s="83"/>
      <c r="G103" s="83"/>
    </row>
    <row r="104" spans="1:9" x14ac:dyDescent="0.25">
      <c r="A104" s="32"/>
      <c r="B104" s="10"/>
      <c r="C104" s="80"/>
      <c r="D104" s="80"/>
      <c r="E104" s="82"/>
      <c r="F104" s="83"/>
      <c r="G104" s="83"/>
    </row>
    <row r="105" spans="1:9" x14ac:dyDescent="0.25">
      <c r="A105" s="32" t="s">
        <v>30</v>
      </c>
      <c r="B105" s="10"/>
      <c r="C105" s="79"/>
      <c r="D105" s="79"/>
      <c r="E105" s="82" t="s">
        <v>31</v>
      </c>
      <c r="F105" s="81"/>
      <c r="G105" s="81"/>
    </row>
    <row r="106" spans="1:9" x14ac:dyDescent="0.25">
      <c r="A106" s="32"/>
      <c r="B106" s="10"/>
      <c r="C106" s="80"/>
      <c r="D106" s="80"/>
      <c r="E106" s="82"/>
      <c r="F106" s="83"/>
      <c r="G106" s="83"/>
    </row>
    <row r="107" spans="1:9" x14ac:dyDescent="0.25">
      <c r="A107" s="32" t="s">
        <v>32</v>
      </c>
      <c r="B107" s="10"/>
      <c r="C107" s="79"/>
      <c r="D107" s="79"/>
      <c r="E107" s="80" t="s">
        <v>33</v>
      </c>
      <c r="F107" s="81"/>
      <c r="G107" s="81"/>
    </row>
    <row r="108" spans="1:9" x14ac:dyDescent="0.25">
      <c r="A108" s="32"/>
      <c r="B108" s="10"/>
      <c r="C108" s="80"/>
      <c r="D108" s="80"/>
      <c r="E108" s="82"/>
      <c r="F108" s="83"/>
      <c r="G108" s="83"/>
    </row>
    <row r="109" spans="1:9" x14ac:dyDescent="0.25">
      <c r="A109" s="32" t="s">
        <v>34</v>
      </c>
      <c r="B109" s="10"/>
      <c r="C109" s="79"/>
      <c r="D109" s="79"/>
      <c r="E109" s="82" t="s">
        <v>35</v>
      </c>
      <c r="F109" s="81"/>
      <c r="G109" s="81"/>
    </row>
    <row r="110" spans="1:9" x14ac:dyDescent="0.25">
      <c r="A110" s="32"/>
      <c r="B110" s="10"/>
      <c r="C110" s="80"/>
      <c r="D110" s="80"/>
      <c r="E110" s="80"/>
      <c r="F110" s="83"/>
      <c r="G110" s="83"/>
    </row>
    <row r="111" spans="1:9" x14ac:dyDescent="0.25">
      <c r="A111" s="32" t="s">
        <v>36</v>
      </c>
      <c r="B111" s="10"/>
      <c r="C111" s="80"/>
      <c r="D111" s="80"/>
      <c r="E111" s="80"/>
      <c r="F111" s="83"/>
      <c r="G111" s="83"/>
    </row>
    <row r="112" spans="1:9" x14ac:dyDescent="0.25">
      <c r="A112" s="32" t="s">
        <v>37</v>
      </c>
      <c r="B112" s="10"/>
      <c r="C112" s="79"/>
      <c r="D112" s="79"/>
      <c r="E112" s="80"/>
      <c r="F112" s="83"/>
      <c r="G112" s="83"/>
    </row>
  </sheetData>
  <sheetProtection algorithmName="SHA-512" hashValue="dYFZazpOoYFOg3Lllu/Jq7z+S5gkPqDV8RPs+TpRQhGtb1VQbH5CshPeapv/iDtPatqLSdNxDzIb8KO8hrreIw==" saltValue="I/ssFeKMcZqd+55IQj/ebg==" spinCount="100000" sheet="1" objects="1" scenarios="1"/>
  <mergeCells count="5">
    <mergeCell ref="A3:G3"/>
    <mergeCell ref="A4:G4"/>
    <mergeCell ref="A5:G5"/>
    <mergeCell ref="F1:G1"/>
    <mergeCell ref="D1:E1"/>
  </mergeCells>
  <pageMargins left="0.2" right="0.2" top="0.5" bottom="0.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EPC Ped. Xings-Pkg. #1 Bid Form</vt:lpstr>
      <vt:lpstr>'EPC Ped. Xings-Pkg. #1 Bid Form'!Print_Area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Andrews</dc:creator>
  <cp:lastModifiedBy>Matthew Marter</cp:lastModifiedBy>
  <cp:lastPrinted>2020-07-15T19:25:55Z</cp:lastPrinted>
  <dcterms:created xsi:type="dcterms:W3CDTF">2017-12-12T22:36:12Z</dcterms:created>
  <dcterms:modified xsi:type="dcterms:W3CDTF">2026-02-10T15:34:17Z</dcterms:modified>
</cp:coreProperties>
</file>