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elpasoco.sharepoint.com/sites/DSTPMO-ERPProgram/Shared Documents/General/Implementation Provider RFP/RFP Package/"/>
    </mc:Choice>
  </mc:AlternateContent>
  <xr:revisionPtr revIDLastSave="185" documentId="8_{7916B8BC-636E-4122-A462-D88427E82CA7}" xr6:coauthVersionLast="47" xr6:coauthVersionMax="47" xr10:uidLastSave="{F0C7970E-9972-4CAF-8C52-C00A1646735C}"/>
  <bookViews>
    <workbookView xWindow="-28920" yWindow="-120" windowWidth="29040" windowHeight="15720" activeTab="3" xr2:uid="{3BFFCE5C-46D5-4E5A-89AF-2233B88DC3B0}"/>
  </bookViews>
  <sheets>
    <sheet name="Bidder Checklist" sheetId="7" r:id="rId1"/>
    <sheet name="Proposal Summary" sheetId="6" r:id="rId2"/>
    <sheet name="Proposed Scope" sheetId="28" state="hidden" r:id="rId3"/>
    <sheet name="Oracle Software Implementation" sheetId="19" r:id="rId4"/>
    <sheet name="Data Conversion Services" sheetId="17" r:id="rId5"/>
    <sheet name="Integrations" sheetId="29" r:id="rId6"/>
    <sheet name="Modifications" sheetId="12" r:id="rId7"/>
    <sheet name="Other Services" sheetId="14" r:id="rId8"/>
    <sheet name="Optional" sheetId="24" r:id="rId9"/>
  </sheets>
  <definedNames>
    <definedName name="_xlnm.Print_Area" localSheetId="0">'Bidder Checklist'!$A$2:$E$20</definedName>
    <definedName name="_xlnm.Print_Area" localSheetId="4">'Data Conversion Services'!$D$2:$L$37</definedName>
    <definedName name="_xlnm.Print_Area" localSheetId="6">Modifications!$C$2:$H$10</definedName>
    <definedName name="_xlnm.Print_Area" localSheetId="8">Optional!$C$2:$R$21</definedName>
    <definedName name="_xlnm.Print_Area" localSheetId="3">'Oracle Software Implementation'!$D$2:$H$28</definedName>
    <definedName name="_xlnm.Print_Area" localSheetId="7">'Other Services'!$C$2:$Q$21</definedName>
    <definedName name="_xlnm.Print_Area" localSheetId="1">'Proposal Summary'!$B$2:$E$14</definedName>
    <definedName name="_xlnm.Print_Titles" localSheetId="8">Optional!$2:$3</definedName>
    <definedName name="_xlnm.Print_Titles" localSheetId="3">'Oracle Software Implementation'!$2:$3</definedName>
    <definedName name="_xlnm.Print_Titles" localSheetId="7">'Other Services'!$2:$3</definedName>
    <definedName name="_xlnm.Print_Titles" localSheetId="1">'Proposal Summary'!#REF!</definedName>
    <definedName name="ProjectName">"""Shelby County TN ERP RFP"""</definedName>
    <definedName name="Resource" localSheetId="2">#REF!</definedName>
    <definedName name="Resour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9" l="1"/>
  <c r="C30" i="19"/>
  <c r="C31" i="19"/>
  <c r="F32" i="19"/>
  <c r="E32" i="19"/>
  <c r="C4" i="6" s="1"/>
  <c r="B14" i="24"/>
  <c r="G14" i="24"/>
  <c r="B15" i="24"/>
  <c r="G15" i="24"/>
  <c r="B16" i="24"/>
  <c r="G16" i="24"/>
  <c r="B17" i="24"/>
  <c r="G17" i="24"/>
  <c r="B18" i="24"/>
  <c r="G18" i="24"/>
  <c r="B19" i="24"/>
  <c r="G19" i="24"/>
  <c r="B20" i="24"/>
  <c r="G20" i="24"/>
  <c r="I30" i="17"/>
  <c r="J31" i="29"/>
  <c r="L5" i="29"/>
  <c r="L31" i="29" s="1"/>
  <c r="L6" i="29"/>
  <c r="L7" i="29"/>
  <c r="L8" i="29"/>
  <c r="L9" i="29"/>
  <c r="L10" i="29"/>
  <c r="L11" i="29"/>
  <c r="L12" i="29"/>
  <c r="L13" i="29"/>
  <c r="L14" i="29"/>
  <c r="L15" i="29"/>
  <c r="L16" i="29"/>
  <c r="L17" i="29"/>
  <c r="L18" i="29"/>
  <c r="L19" i="29"/>
  <c r="L20" i="29"/>
  <c r="L21" i="29"/>
  <c r="L22" i="29"/>
  <c r="L23" i="29"/>
  <c r="L24" i="29"/>
  <c r="L25" i="29"/>
  <c r="L26" i="29"/>
  <c r="L27" i="29"/>
  <c r="L28" i="29"/>
  <c r="L29" i="29"/>
  <c r="L30" i="29"/>
  <c r="B20" i="29"/>
  <c r="C20" i="29"/>
  <c r="B21" i="29"/>
  <c r="C21" i="29"/>
  <c r="B22" i="29"/>
  <c r="C22" i="29"/>
  <c r="B23" i="29"/>
  <c r="C23" i="29"/>
  <c r="B24" i="29"/>
  <c r="C24" i="29"/>
  <c r="B25" i="29"/>
  <c r="C25" i="29"/>
  <c r="B26" i="29"/>
  <c r="C26" i="29"/>
  <c r="B27" i="29"/>
  <c r="C27" i="29"/>
  <c r="B14" i="29"/>
  <c r="C14" i="29"/>
  <c r="B15" i="29"/>
  <c r="C15" i="29"/>
  <c r="B16" i="29"/>
  <c r="C16" i="29"/>
  <c r="B17" i="29"/>
  <c r="C17" i="29"/>
  <c r="B18" i="29"/>
  <c r="C18" i="29"/>
  <c r="B19" i="29"/>
  <c r="C19" i="29"/>
  <c r="C20" i="19"/>
  <c r="C21" i="19"/>
  <c r="C22" i="19"/>
  <c r="C23" i="19"/>
  <c r="C24" i="19"/>
  <c r="C25" i="19"/>
  <c r="L4" i="29"/>
  <c r="B27" i="17"/>
  <c r="D27" i="17"/>
  <c r="K27" i="17"/>
  <c r="B28" i="17"/>
  <c r="D28" i="17"/>
  <c r="D29" i="17" s="1"/>
  <c r="K28" i="17"/>
  <c r="B29" i="17"/>
  <c r="K29" i="17"/>
  <c r="Q21" i="24"/>
  <c r="P21" i="24"/>
  <c r="O21" i="24"/>
  <c r="N21" i="24"/>
  <c r="M21" i="24"/>
  <c r="L21" i="24"/>
  <c r="K21" i="24"/>
  <c r="J21" i="24"/>
  <c r="I21" i="24"/>
  <c r="H21" i="24"/>
  <c r="E21" i="24"/>
  <c r="D21" i="14"/>
  <c r="P21" i="14"/>
  <c r="O21" i="14"/>
  <c r="N21" i="14"/>
  <c r="M21" i="14"/>
  <c r="L21" i="14"/>
  <c r="K21" i="14"/>
  <c r="J21" i="14"/>
  <c r="I21" i="14"/>
  <c r="H21" i="14"/>
  <c r="G21" i="14"/>
  <c r="C5" i="29"/>
  <c r="C6" i="29"/>
  <c r="C7" i="29"/>
  <c r="C8" i="29"/>
  <c r="C9" i="29"/>
  <c r="C10" i="29"/>
  <c r="C11" i="29"/>
  <c r="C12" i="29"/>
  <c r="C13" i="29"/>
  <c r="C28" i="29"/>
  <c r="C29" i="29"/>
  <c r="C30" i="29"/>
  <c r="C4" i="29"/>
  <c r="E10" i="12"/>
  <c r="G4" i="12"/>
  <c r="G9" i="12"/>
  <c r="B13" i="29"/>
  <c r="B12" i="29"/>
  <c r="B11" i="29"/>
  <c r="B10" i="29"/>
  <c r="B9" i="29"/>
  <c r="B8" i="29"/>
  <c r="B7" i="29"/>
  <c r="B6" i="29"/>
  <c r="B5" i="29"/>
  <c r="B4" i="29"/>
  <c r="C5" i="6"/>
  <c r="C2" i="6"/>
  <c r="B5" i="24"/>
  <c r="B6" i="24"/>
  <c r="B7" i="24"/>
  <c r="B8" i="24"/>
  <c r="B9" i="24"/>
  <c r="B10" i="24"/>
  <c r="B11" i="24"/>
  <c r="B12" i="24"/>
  <c r="B13" i="24"/>
  <c r="B4" i="24"/>
  <c r="B5" i="14"/>
  <c r="B6" i="14"/>
  <c r="B7" i="14"/>
  <c r="B8" i="14"/>
  <c r="B9" i="14"/>
  <c r="B10" i="14"/>
  <c r="B11" i="14"/>
  <c r="B12" i="14"/>
  <c r="B13" i="14"/>
  <c r="B14" i="14"/>
  <c r="B15" i="14"/>
  <c r="B16" i="14"/>
  <c r="B17" i="14"/>
  <c r="B18" i="14"/>
  <c r="B19" i="14"/>
  <c r="B20" i="14"/>
  <c r="B4" i="14"/>
  <c r="B5" i="12"/>
  <c r="B6" i="12"/>
  <c r="B7" i="12"/>
  <c r="B8" i="12"/>
  <c r="B9" i="12"/>
  <c r="B4" i="12"/>
  <c r="B5" i="17"/>
  <c r="B6" i="17"/>
  <c r="B7" i="17"/>
  <c r="B8" i="17"/>
  <c r="B9" i="17"/>
  <c r="B10" i="17"/>
  <c r="B11" i="17"/>
  <c r="B12" i="17"/>
  <c r="B13" i="17"/>
  <c r="B14" i="17"/>
  <c r="B15" i="17"/>
  <c r="B16" i="17"/>
  <c r="B17" i="17"/>
  <c r="B18" i="17"/>
  <c r="B19" i="17"/>
  <c r="B20" i="17"/>
  <c r="B21" i="17"/>
  <c r="B22" i="17"/>
  <c r="B23" i="17"/>
  <c r="B24" i="17"/>
  <c r="B25" i="17"/>
  <c r="B26" i="17"/>
  <c r="B4" i="17"/>
  <c r="C5" i="19"/>
  <c r="C6" i="19"/>
  <c r="C7" i="19"/>
  <c r="C8" i="19"/>
  <c r="C9" i="19"/>
  <c r="C10" i="19"/>
  <c r="C11" i="19"/>
  <c r="C12" i="19"/>
  <c r="C13" i="19"/>
  <c r="C14" i="19"/>
  <c r="C15" i="19"/>
  <c r="C16" i="19"/>
  <c r="C17" i="19"/>
  <c r="C18" i="19"/>
  <c r="C19" i="19"/>
  <c r="C26" i="19"/>
  <c r="C27" i="19"/>
  <c r="C28" i="19"/>
  <c r="C4" i="19"/>
  <c r="B28" i="29"/>
  <c r="B29" i="29"/>
  <c r="B30" i="29"/>
  <c r="C2" i="24"/>
  <c r="D2" i="12"/>
  <c r="D2" i="29"/>
  <c r="D2" i="17"/>
  <c r="C2" i="14"/>
  <c r="D13" i="6" l="1"/>
  <c r="C7" i="6"/>
  <c r="F13" i="14"/>
  <c r="F14" i="14"/>
  <c r="F15" i="14"/>
  <c r="F16" i="14"/>
  <c r="F17" i="14"/>
  <c r="F18" i="14"/>
  <c r="F19" i="14"/>
  <c r="F20" i="14"/>
  <c r="D9" i="6"/>
  <c r="D10" i="6" s="1"/>
  <c r="K5" i="17"/>
  <c r="K6" i="17"/>
  <c r="K7" i="17"/>
  <c r="K8" i="17"/>
  <c r="K9" i="17"/>
  <c r="K10" i="17"/>
  <c r="K11" i="17"/>
  <c r="K12" i="17"/>
  <c r="K13" i="17"/>
  <c r="K14" i="17"/>
  <c r="K15" i="17"/>
  <c r="K16" i="17"/>
  <c r="K17" i="17"/>
  <c r="K18" i="17"/>
  <c r="K19" i="17"/>
  <c r="K20" i="17"/>
  <c r="K21" i="17"/>
  <c r="K22" i="17"/>
  <c r="K23" i="17"/>
  <c r="K24" i="17"/>
  <c r="K25" i="17"/>
  <c r="K26" i="17"/>
  <c r="K4" i="17"/>
  <c r="F11" i="14"/>
  <c r="F12" i="14"/>
  <c r="G8" i="12"/>
  <c r="G5" i="12"/>
  <c r="G10" i="12" s="1"/>
  <c r="C8" i="6" s="1"/>
  <c r="G6" i="12"/>
  <c r="G7" i="12"/>
  <c r="E2" i="19"/>
  <c r="K30" i="17" l="1"/>
  <c r="C6" i="6"/>
  <c r="D5" i="17" l="1"/>
  <c r="D6" i="17" s="1"/>
  <c r="D7" i="17" s="1"/>
  <c r="D8" i="17" s="1"/>
  <c r="D9" i="17" s="1"/>
  <c r="D10" i="17" s="1"/>
  <c r="D11" i="17" s="1"/>
  <c r="D12" i="17" s="1"/>
  <c r="D13" i="17" s="1"/>
  <c r="D14" i="17" s="1"/>
  <c r="D15" i="17" s="1"/>
  <c r="D16" i="17" s="1"/>
  <c r="D17" i="17" s="1"/>
  <c r="D18" i="17" s="1"/>
  <c r="D19" i="17" s="1"/>
  <c r="D20" i="17" s="1"/>
  <c r="D21" i="17" s="1"/>
  <c r="D22" i="17" s="1"/>
  <c r="D23" i="17" s="1"/>
  <c r="D24" i="17" s="1"/>
  <c r="D25" i="17" s="1"/>
  <c r="D26" i="17" s="1"/>
  <c r="G7" i="24" l="1"/>
  <c r="G6" i="24"/>
  <c r="G8" i="24"/>
  <c r="G9" i="24"/>
  <c r="G10" i="24"/>
  <c r="G11" i="24"/>
  <c r="G12" i="24"/>
  <c r="G13" i="24"/>
  <c r="G5" i="24" l="1"/>
  <c r="G4" i="24"/>
  <c r="G21" i="24" s="1"/>
  <c r="H3" i="19"/>
  <c r="B11" i="7"/>
  <c r="F10" i="14"/>
  <c r="F9" i="14"/>
  <c r="F8" i="14"/>
  <c r="F7" i="14"/>
  <c r="F6" i="14"/>
  <c r="F5" i="14"/>
  <c r="F4" i="14"/>
  <c r="F21" i="14" l="1"/>
  <c r="C9" i="6" s="1"/>
  <c r="C10" i="6" s="1"/>
  <c r="C13" i="6"/>
</calcChain>
</file>

<file path=xl/sharedStrings.xml><?xml version="1.0" encoding="utf-8"?>
<sst xmlns="http://schemas.openxmlformats.org/spreadsheetml/2006/main" count="386" uniqueCount="213">
  <si>
    <t>1. Pricing Form Legend</t>
  </si>
  <si>
    <t>Hide Required/Optional Fields</t>
  </si>
  <si>
    <t>All black cells required</t>
  </si>
  <si>
    <t>All yellow cells optional and can be modified</t>
  </si>
  <si>
    <t>All other cells are locked</t>
  </si>
  <si>
    <t>2. Enter Basic Vendor Information</t>
  </si>
  <si>
    <t>Enter Bidder Name</t>
  </si>
  <si>
    <t>3. Complete the following Pricing Tabs</t>
  </si>
  <si>
    <t>Tab Name</t>
  </si>
  <si>
    <t>Instructions</t>
  </si>
  <si>
    <t>No data entry is required in the Proposal Summary. Comments are optional.</t>
  </si>
  <si>
    <t>Oracle Software Implementation</t>
  </si>
  <si>
    <t>Please complete the black cells with information regarding implementation costs regarding software that the County contracted with Oracle. If you are not implementing the proposed software, please provide rationale in the comments.
Any discounts or adjustments to costs should be included in line item pricing. You may use comments to explain any discounts or adjustments applied. 
Travel expenses should be entered on the "Other Services" tab.</t>
  </si>
  <si>
    <t>Data Conversion Services</t>
  </si>
  <si>
    <t>Please complete the Conversion Code, Estimated Hours, and Hourly Rate to perform the following Data Conversion Services.</t>
  </si>
  <si>
    <t>Integrations</t>
  </si>
  <si>
    <t>Please complete the Estimated Hours and Hourly Rate to develop the following Integrations. Please include any other additional integrations recommended. The comments field should list any additional info or 'No Bid' in the Comments column.</t>
  </si>
  <si>
    <t>Modifications</t>
  </si>
  <si>
    <t>Please list Estimated Hours and Hourly Rate to provide costs for Modifications identified in the Requirements spreadsheet. The requirement number should be noted.</t>
  </si>
  <si>
    <t>Other Services</t>
  </si>
  <si>
    <t>Please provide costs for Other Services in this tab by including the Estimated Hours and Hourly Rate for services. These services are not tied to a specific module/software component listed in the software information tab. Examples may include project management, change management, post-implementation support services, custom report development, etc. Vendors may define additional items as desired. Note that travel expenses are prepopulated as a line item.
If there is an on-going cost for the service, use the annual cost columns to specify the cost for each year.</t>
  </si>
  <si>
    <t>Optional</t>
  </si>
  <si>
    <t>Proposal Summary</t>
  </si>
  <si>
    <t>Cost Category</t>
  </si>
  <si>
    <t>One-Time
Cost</t>
  </si>
  <si>
    <t>Ongoing
Annual Cost</t>
  </si>
  <si>
    <t>Comments</t>
  </si>
  <si>
    <t>N/A</t>
  </si>
  <si>
    <t>Training Services</t>
  </si>
  <si>
    <t>Other Services (ongoing cost displayed is average of all years)</t>
  </si>
  <si>
    <t>Grand total</t>
  </si>
  <si>
    <t>Optional Software, Hardware and Services</t>
  </si>
  <si>
    <t>Module Information</t>
  </si>
  <si>
    <t>Please complete the black cells with whether the module is proposed, optional, or not bid. Cells default to no bid--update as applicable.</t>
  </si>
  <si>
    <t>Scope</t>
  </si>
  <si>
    <t>Core</t>
  </si>
  <si>
    <t>Expanded scope</t>
  </si>
  <si>
    <t>Oracle Software Information</t>
  </si>
  <si>
    <t>Vendor Name</t>
  </si>
  <si>
    <t>Software Component Name</t>
  </si>
  <si>
    <t>Implementation Cost</t>
  </si>
  <si>
    <t>Training Cost</t>
  </si>
  <si>
    <t>Training Method</t>
  </si>
  <si>
    <t>Number</t>
  </si>
  <si>
    <t>Area</t>
  </si>
  <si>
    <t>Source System</t>
  </si>
  <si>
    <t>Data Description</t>
  </si>
  <si>
    <r>
      <t>Conversion Code</t>
    </r>
    <r>
      <rPr>
        <b/>
        <vertAlign val="superscript"/>
        <sz val="11"/>
        <color theme="0"/>
        <rFont val="Calibri"/>
        <family val="2"/>
        <scheme val="minor"/>
      </rPr>
      <t>1</t>
    </r>
  </si>
  <si>
    <t>Estimated
Hours</t>
  </si>
  <si>
    <t>Hourly
Rate</t>
  </si>
  <si>
    <t>Accounts Payable</t>
  </si>
  <si>
    <t>JD Edwards</t>
  </si>
  <si>
    <t>All outstanding checks.</t>
  </si>
  <si>
    <t>• All open vendor invoices that have not yet been paid at the time of go-live.
• Invoices of which a portion has been recorded as retainage payable, of which the retainage is outstanding at the time of go-live.
• All vendor invoices cleared in fiscal year of conversion</t>
  </si>
  <si>
    <t xml:space="preserve">• All vendor files that have any open documents associated with them (invoices, POs, outstanding checks, retainage), active contracts, or any open projects or grants where the vendor has been used
• Vendors not currently active but have been consistently used and expected to be used in the future </t>
  </si>
  <si>
    <t>Purchasing</t>
  </si>
  <si>
    <t>All open purchase orders.
• 2 years of completed purchase orders.
• All purchase orders linked to an active contract, project, or grant even if older than 2 years.</t>
  </si>
  <si>
    <t xml:space="preserve">• Active contracts.
• Closed or expired contracts which are associated with an active grant or a project. </t>
  </si>
  <si>
    <t>All vendor 'bidders' in the system. Note: Vendors in the master vendor database that are marked for deletion should be marked as a bidder and not be included as an active AP vendor but could be considered as bidder. (3-5 years)</t>
  </si>
  <si>
    <t>Employee Expenses</t>
  </si>
  <si>
    <t>Open expense requests and 1 year of expense history</t>
  </si>
  <si>
    <t>Budgeting</t>
  </si>
  <si>
    <t>• Current adopted budget to include both the annual operating and capital budget plus a 5-year CIP amounts by line items
• Current amended budget to include both the annual operating and capital budget plus a 5-year CIP amounts by line item</t>
  </si>
  <si>
    <t>Capital Assets</t>
  </si>
  <si>
    <t>All active fixed assets, all activity for current year (both active and retired assets) and one year of history for active capitalized assets.</t>
  </si>
  <si>
    <t>General Ledger</t>
  </si>
  <si>
    <t xml:space="preserve">All active chart of account codes, accounts, and descriptions </t>
  </si>
  <si>
    <t>Current year + 1 year of all transactions</t>
  </si>
  <si>
    <t>All GL posting summary totals – current year and previous 2 years.</t>
  </si>
  <si>
    <t xml:space="preserve">Misc. Billing &amp; Accounts Receivable  </t>
  </si>
  <si>
    <t>All customers with open documents or activity in the fiscal year of conversion</t>
  </si>
  <si>
    <t>All outstanding/active balances</t>
  </si>
  <si>
    <t>All open documents, and documents associated with open customers in the fiscal year of conversion</t>
  </si>
  <si>
    <t>Grants</t>
  </si>
  <si>
    <t>JD Edwards, Excel</t>
  </si>
  <si>
    <t>All active grants including all budgets, actuals (expense &amp; revenues) by line item for inception-to-date</t>
  </si>
  <si>
    <t>Human Resources</t>
  </si>
  <si>
    <t xml:space="preserve">Master employee records for all active employees and 2 years of inactive employees </t>
  </si>
  <si>
    <t>NeoGov</t>
  </si>
  <si>
    <t>Position control history (2 years)</t>
  </si>
  <si>
    <t>Terminations (2 calendar year history)</t>
  </si>
  <si>
    <t>NeoGov, JD Edwards</t>
  </si>
  <si>
    <t>Personnel action history (complete)</t>
  </si>
  <si>
    <t>Payroll</t>
  </si>
  <si>
    <t>Payroll detail for active and terminated employees (2 calendar years), including payroll allocation information and earnings/deductions history</t>
  </si>
  <si>
    <t>Check history for all active and terminated employees (2 calendar years)</t>
  </si>
  <si>
    <t>Projects data</t>
  </si>
  <si>
    <t>All projects balances, activities, life-to-date amounts</t>
  </si>
  <si>
    <t xml:space="preserve">Purchasing </t>
  </si>
  <si>
    <t>All open contracts file, purchase orders, and all associated data and documents</t>
  </si>
  <si>
    <t xml:space="preserve">All classifications/job descriptions, including job codes, FLSA status, EEO designation, and supervisory authority </t>
  </si>
  <si>
    <t>Recruitment related information, such as job postings, etc.</t>
  </si>
  <si>
    <t>Grand Total</t>
  </si>
  <si>
    <r>
      <rPr>
        <b/>
        <vertAlign val="superscript"/>
        <sz val="11"/>
        <color theme="0"/>
        <rFont val="Calibri"/>
        <family val="2"/>
        <scheme val="minor"/>
      </rPr>
      <t>1</t>
    </r>
    <r>
      <rPr>
        <b/>
        <sz val="11"/>
        <color theme="0"/>
        <rFont val="Calibri"/>
        <family val="2"/>
        <scheme val="minor"/>
      </rPr>
      <t>Data Conversion Codes</t>
    </r>
  </si>
  <si>
    <t>A</t>
  </si>
  <si>
    <t>Utilize/refine existing conversion tools/scripts</t>
  </si>
  <si>
    <t>B</t>
  </si>
  <si>
    <t>Develop new conversion scripts</t>
  </si>
  <si>
    <t>C</t>
  </si>
  <si>
    <t>Automated conversion not realistic/appropriate: Manual conversion is targeted</t>
  </si>
  <si>
    <t>D</t>
  </si>
  <si>
    <t>Other data conversion approach, please briefly describe in ‘Comments’ column</t>
  </si>
  <si>
    <t>E</t>
  </si>
  <si>
    <t>Not enough information/Need clarification/Item should be addressed during implementation</t>
  </si>
  <si>
    <t>#</t>
  </si>
  <si>
    <t>Data Flow
Description</t>
  </si>
  <si>
    <t>Source
Application</t>
  </si>
  <si>
    <t>Target
Application</t>
  </si>
  <si>
    <t>Batch or Real Time</t>
  </si>
  <si>
    <t>Interface Type Proposed (API, Form-based, etc.)</t>
  </si>
  <si>
    <t>Specification #</t>
  </si>
  <si>
    <t>Description</t>
  </si>
  <si>
    <t>Service Description</t>
  </si>
  <si>
    <t>Estimated Hours</t>
  </si>
  <si>
    <t>One-Time Cost</t>
  </si>
  <si>
    <t>Ongoing Cost Year 1</t>
  </si>
  <si>
    <t>Ongoing Cost Year 2</t>
  </si>
  <si>
    <t>Ongoing Cost Year 3</t>
  </si>
  <si>
    <t>Ongoing Cost Year 4</t>
  </si>
  <si>
    <t>Ongoing Cost Year 5</t>
  </si>
  <si>
    <t>Ongoing Cost Year 6</t>
  </si>
  <si>
    <t>Ongoing Cost Year 7</t>
  </si>
  <si>
    <t>Ongoing Cost Year 8</t>
  </si>
  <si>
    <t>Ongoing Cost Year 9</t>
  </si>
  <si>
    <t>Ongoing Cost Year 10</t>
  </si>
  <si>
    <t xml:space="preserve"> </t>
  </si>
  <si>
    <t>Optional (or implementation provider-specific) Software, Hardware, and Services</t>
  </si>
  <si>
    <t>Product/Service Offering</t>
  </si>
  <si>
    <t>Type</t>
  </si>
  <si>
    <t>Quantity</t>
  </si>
  <si>
    <t xml:space="preserve">Rate </t>
  </si>
  <si>
    <t>Oracle Fusion Procurement Cloud Service: B91086</t>
  </si>
  <si>
    <t>Oracle Fusion Risk Management Cloud Service: B91085</t>
  </si>
  <si>
    <t>Oracle Fusion HIPAA Cloud Service: B87365</t>
  </si>
  <si>
    <t>Oracle Fusion Document Recognition Cloud Service: B86841</t>
  </si>
  <si>
    <t>Oracle Enterprise Performance Management
Enterprise Cloud Service: B91074</t>
  </si>
  <si>
    <t>Oracle Fusion Human Capital Management Base
Cloud Service: B85800</t>
  </si>
  <si>
    <t>Oracle Fusion Human Resource Help Desk Cloud Service: B87388</t>
  </si>
  <si>
    <t>Oracle Fusion Recruiting Cloud Service: B87675</t>
  </si>
  <si>
    <t>Oracle Fusion Recruiting Booster Cloud Service: B95763</t>
  </si>
  <si>
    <t>Oracle Fusion Workforce Health and Safety Incidents Cloud Service: B89482</t>
  </si>
  <si>
    <t>Oracle Fusion HCM Communicate Cloud Service: B95499</t>
  </si>
  <si>
    <t>Oracle Fusion Talent Management Cloud Service: B94925</t>
  </si>
  <si>
    <t>Oracle Fusion Touchpoints Cloud Service: B95573</t>
  </si>
  <si>
    <t>Oracle Fusion Time and Labor Cloud Service: B75365</t>
  </si>
  <si>
    <t>Oracle Additional Test Environment for Oracle Fusion Cloud Service: B84490</t>
  </si>
  <si>
    <t>Oracle Fusion Learning Cloud Service: B85242</t>
  </si>
  <si>
    <t>Oracle Fusion Learning Connect Cloud Service: B95657</t>
  </si>
  <si>
    <t>Fusion ERP Analytics: B93514</t>
  </si>
  <si>
    <t>Fusion HCM Analytics: B92354</t>
  </si>
  <si>
    <t>Oracle PCI Compliance Cloud Service: B93112</t>
  </si>
  <si>
    <t>Oracle Fusion Enterprise Resource Planning Cloud Service: B91084</t>
  </si>
  <si>
    <t>Oracle Additional Application for Oracle Enterprise Performance Management Enterprise Cloud Service: B91077</t>
  </si>
  <si>
    <t>Oracle Fusion Advanced Human Capital Management Controls Cloud Service: B89448</t>
  </si>
  <si>
    <t>Oracle Fusion Payroll Cloud Service for United States: B110322</t>
  </si>
  <si>
    <t>Oracle Fusion Workforce Compensation Cloud Service: B109620</t>
  </si>
  <si>
    <t>Employee personnel information (name, address, position, employment dates)</t>
  </si>
  <si>
    <t>Oracle ERP</t>
  </si>
  <si>
    <t>Acadis</t>
  </si>
  <si>
    <t>Budget information (for creation of the budget book)</t>
  </si>
  <si>
    <t>ClearGov</t>
  </si>
  <si>
    <t xml:space="preserve">Invoice information </t>
  </si>
  <si>
    <t>eBuilder/ Trimble Unity Construct</t>
  </si>
  <si>
    <t>Payment confirmation for invoices (date paid, check cleared date), reimbursement confirmation for checks, project budget data</t>
  </si>
  <si>
    <t>Location and employee personnel information</t>
  </si>
  <si>
    <t>Everbridge</t>
  </si>
  <si>
    <t>Property tax revenue data</t>
  </si>
  <si>
    <t>CollectWare</t>
  </si>
  <si>
    <t>Personnel, pension, and benefits information</t>
  </si>
  <si>
    <t>Conduent</t>
  </si>
  <si>
    <t>Employee personnel information (name, address, position), payroll information</t>
  </si>
  <si>
    <t>Experian</t>
  </si>
  <si>
    <t>Purchasing card merchant category codes and transaction data</t>
  </si>
  <si>
    <t>PaymentNet</t>
  </si>
  <si>
    <t xml:space="preserve">Employee personnel information </t>
  </si>
  <si>
    <t>MTM Systems</t>
  </si>
  <si>
    <t>Personify Health</t>
  </si>
  <si>
    <t>Together Application</t>
  </si>
  <si>
    <t xml:space="preserve">ACH payment data (outbound payment data), check data (positive pay), </t>
  </si>
  <si>
    <t>U.S. Bank</t>
  </si>
  <si>
    <t xml:space="preserve">Bank statement balances and transactions, payment statuses, exceptions </t>
  </si>
  <si>
    <t>Employee personnel information and accrual balances</t>
  </si>
  <si>
    <t>UKG</t>
  </si>
  <si>
    <t>Timekeeping data to feed into payroll (e.g., hours by code)</t>
  </si>
  <si>
    <t>Employee benefit data</t>
  </si>
  <si>
    <t>Workterra</t>
  </si>
  <si>
    <t>Employee onboarding and offboarding tasks</t>
  </si>
  <si>
    <t>ServiceNow</t>
  </si>
  <si>
    <t>Completion of employee onboarding and offboarding tasks</t>
  </si>
  <si>
    <t>Asset information including depreciation and usage</t>
  </si>
  <si>
    <t>AssetWorks</t>
  </si>
  <si>
    <t>Purchase order information</t>
  </si>
  <si>
    <t>Vendor and bid information to create a new vendor and set up a contract in the ERP</t>
  </si>
  <si>
    <t>BidNet</t>
  </si>
  <si>
    <t>Employee personnel information, location data</t>
  </si>
  <si>
    <t>Project revenue and expenditure data</t>
  </si>
  <si>
    <t>Builder Trend</t>
  </si>
  <si>
    <t>Purchase order and asset information</t>
  </si>
  <si>
    <t>CityWorks</t>
  </si>
  <si>
    <t>Revenue data from the cashiering system(s) in Parks and Recreation</t>
  </si>
  <si>
    <t>WebTrac/RecTrac/PayTrac</t>
  </si>
  <si>
    <t>Expense information (including purchase orders), inventory, journal entry data</t>
  </si>
  <si>
    <t>ServiceNow FSM</t>
  </si>
  <si>
    <t>Required or Desired</t>
  </si>
  <si>
    <t>Required</t>
  </si>
  <si>
    <t>Desired</t>
  </si>
  <si>
    <t>Travel expenses (do not remove)</t>
  </si>
  <si>
    <t>Optional Cost Total  (ongoing cost displayed is average of all years)</t>
  </si>
  <si>
    <t>Enter Vendor Name in cell D7</t>
  </si>
  <si>
    <t xml:space="preserve">The County is interested in maximizing the impact of expenditures as it relates to achieving additional value that would further benefit the County and its operations, as well as its community of citizens and their taxed base funding. As such, bidders are encouraged to consider, develop, and propose value-added concepts, programs, components that would further enhance the services/acquisition represented in this solicitation request on this tab of the document. Suggestions for value-added components include recommendations for enhancements or other additional items/ services to be provided to the County, etc.
If bidders offer managed services, please provide information on these services in this section of the response, specify whether they are required or optional, and include them in the pricing form. Required items should be included in the other services tab, and optional services should be included in this tab. </t>
  </si>
  <si>
    <t>EDU Fusion ERPM Cloud Guided Learning Service: B109602</t>
  </si>
  <si>
    <t>EDU Fusion HCM Cloud Guided Learning Service: B109604</t>
  </si>
  <si>
    <t>EDU Cloud Applications Learning subscription: B109206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</si>
</sst>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quot;$&quot;#,##0"/>
    <numFmt numFmtId="166" formatCode="General_)"/>
    <numFmt numFmtId="167" formatCode="_(&quot;$&quot;* #,##0_);_(&quot;$&quot;* \(#,##0\);_(&quot;$&quot;* &quot;-&quot;??_);_(@_)"/>
  </numFmts>
  <fonts count="23" x14ac:knownFonts="1">
    <font>
      <sz val="11"/>
      <color theme="1"/>
      <name val="Calibri"/>
      <family val="2"/>
      <scheme val="minor"/>
    </font>
    <font>
      <b/>
      <sz val="11"/>
      <color theme="0"/>
      <name val="Calibri"/>
      <family val="2"/>
      <scheme val="minor"/>
    </font>
    <font>
      <b/>
      <sz val="11"/>
      <color theme="1"/>
      <name val="Calibri"/>
      <family val="2"/>
      <scheme val="minor"/>
    </font>
    <font>
      <b/>
      <i/>
      <sz val="11"/>
      <color theme="0"/>
      <name val="Calibri"/>
      <family val="2"/>
      <scheme val="minor"/>
    </font>
    <font>
      <sz val="11"/>
      <name val="Calibri"/>
      <family val="2"/>
      <scheme val="minor"/>
    </font>
    <font>
      <b/>
      <sz val="14"/>
      <color theme="0"/>
      <name val="Calibri"/>
      <family val="2"/>
      <scheme val="minor"/>
    </font>
    <font>
      <b/>
      <sz val="16"/>
      <color theme="0"/>
      <name val="Calibri"/>
      <family val="2"/>
      <scheme val="minor"/>
    </font>
    <font>
      <b/>
      <sz val="14"/>
      <name val="Calibri"/>
      <family val="2"/>
      <scheme val="minor"/>
    </font>
    <font>
      <b/>
      <sz val="11"/>
      <name val="Calibri"/>
      <family val="2"/>
      <scheme val="minor"/>
    </font>
    <font>
      <b/>
      <sz val="10"/>
      <color rgb="FF00539B"/>
      <name val="Calibri"/>
      <family val="2"/>
      <scheme val="minor"/>
    </font>
    <font>
      <b/>
      <vertAlign val="superscript"/>
      <sz val="11"/>
      <color theme="0"/>
      <name val="Calibri"/>
      <family val="2"/>
      <scheme val="minor"/>
    </font>
    <font>
      <b/>
      <sz val="11"/>
      <color rgb="FFFF0000"/>
      <name val="Calibri"/>
      <family val="2"/>
      <scheme val="minor"/>
    </font>
    <font>
      <sz val="11"/>
      <color theme="1"/>
      <name val="Calibri"/>
      <family val="2"/>
      <scheme val="minor"/>
    </font>
    <font>
      <sz val="11"/>
      <color theme="0"/>
      <name val="Calibri"/>
      <family val="2"/>
      <scheme val="minor"/>
    </font>
    <font>
      <b/>
      <sz val="10"/>
      <color theme="0"/>
      <name val="Calibri"/>
      <family val="2"/>
      <scheme val="minor"/>
    </font>
    <font>
      <b/>
      <sz val="11"/>
      <color rgb="FF00539B"/>
      <name val="Calibri"/>
      <family val="2"/>
      <scheme val="minor"/>
    </font>
    <font>
      <sz val="8"/>
      <name val="Calibri"/>
      <family val="2"/>
      <scheme val="minor"/>
    </font>
    <font>
      <sz val="8"/>
      <name val="Times New Roman"/>
      <family val="1"/>
    </font>
    <font>
      <sz val="10"/>
      <name val="Arial"/>
      <family val="2"/>
    </font>
    <font>
      <sz val="11"/>
      <color rgb="FF000000"/>
      <name val="Calibri"/>
      <family val="2"/>
      <scheme val="minor"/>
    </font>
    <font>
      <b/>
      <i/>
      <sz val="12"/>
      <color theme="0"/>
      <name val="Calibri"/>
      <family val="2"/>
      <scheme val="minor"/>
    </font>
    <font>
      <b/>
      <sz val="12"/>
      <color rgb="FF00539B"/>
      <name val="Calibri"/>
      <family val="2"/>
      <scheme val="minor"/>
    </font>
    <font>
      <b/>
      <sz val="12"/>
      <color theme="0"/>
      <name val="Calibri"/>
      <family val="2"/>
      <scheme val="minor"/>
    </font>
  </fonts>
  <fills count="14">
    <fill>
      <patternFill patternType="none"/>
    </fill>
    <fill>
      <patternFill patternType="gray125"/>
    </fill>
    <fill>
      <patternFill patternType="solid">
        <fgColor rgb="FF00539B"/>
        <bgColor indexed="64"/>
      </patternFill>
    </fill>
    <fill>
      <patternFill patternType="solid">
        <fgColor rgb="FF56A0D3"/>
        <bgColor indexed="64"/>
      </patternFill>
    </fill>
    <fill>
      <patternFill patternType="solid">
        <fgColor rgb="FF807F83"/>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FFFF99"/>
        <bgColor rgb="FF000000"/>
      </patternFill>
    </fill>
    <fill>
      <patternFill patternType="solid">
        <fgColor theme="6"/>
        <bgColor indexed="64"/>
      </patternFill>
    </fill>
  </fills>
  <borders count="67">
    <border>
      <left/>
      <right/>
      <top/>
      <bottom/>
      <diagonal/>
    </border>
    <border>
      <left style="thin">
        <color theme="0"/>
      </left>
      <right style="thin">
        <color theme="0"/>
      </right>
      <top style="medium">
        <color rgb="FF00539B"/>
      </top>
      <bottom style="thin">
        <color theme="0"/>
      </bottom>
      <diagonal/>
    </border>
    <border>
      <left style="thin">
        <color theme="0"/>
      </left>
      <right style="medium">
        <color rgb="FF00539B"/>
      </right>
      <top style="medium">
        <color rgb="FF00539B"/>
      </top>
      <bottom style="thin">
        <color theme="0"/>
      </bottom>
      <diagonal/>
    </border>
    <border>
      <left style="medium">
        <color rgb="FF00539B"/>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rgb="FF00539B"/>
      </right>
      <top style="thin">
        <color theme="0"/>
      </top>
      <bottom style="thin">
        <color theme="0"/>
      </bottom>
      <diagonal/>
    </border>
    <border>
      <left style="medium">
        <color rgb="FF00539B"/>
      </left>
      <right style="thin">
        <color theme="0"/>
      </right>
      <top style="thin">
        <color theme="0"/>
      </top>
      <bottom style="medium">
        <color rgb="FF00539B"/>
      </bottom>
      <diagonal/>
    </border>
    <border>
      <left style="thin">
        <color theme="0"/>
      </left>
      <right style="thin">
        <color theme="0"/>
      </right>
      <top style="thin">
        <color theme="0"/>
      </top>
      <bottom style="medium">
        <color rgb="FF00539B"/>
      </bottom>
      <diagonal/>
    </border>
    <border>
      <left style="thin">
        <color theme="0"/>
      </left>
      <right style="medium">
        <color rgb="FF00539B"/>
      </right>
      <top style="thin">
        <color theme="0"/>
      </top>
      <bottom style="medium">
        <color rgb="FF00539B"/>
      </bottom>
      <diagonal/>
    </border>
    <border>
      <left/>
      <right/>
      <top style="thin">
        <color theme="0"/>
      </top>
      <bottom style="thin">
        <color theme="0"/>
      </bottom>
      <diagonal/>
    </border>
    <border>
      <left/>
      <right style="medium">
        <color rgb="FF00539B"/>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ck">
        <color rgb="FF807F83"/>
      </left>
      <right style="thick">
        <color rgb="FF807F83"/>
      </right>
      <top style="thick">
        <color rgb="FF807F83"/>
      </top>
      <bottom style="thick">
        <color rgb="FF807F83"/>
      </bottom>
      <diagonal/>
    </border>
    <border>
      <left style="thick">
        <color rgb="FF807F83"/>
      </left>
      <right/>
      <top style="thick">
        <color rgb="FF807F83"/>
      </top>
      <bottom style="thick">
        <color rgb="FF807F83"/>
      </bottom>
      <diagonal/>
    </border>
    <border>
      <left/>
      <right/>
      <top style="thick">
        <color rgb="FF807F83"/>
      </top>
      <bottom style="thick">
        <color rgb="FF807F83"/>
      </bottom>
      <diagonal/>
    </border>
    <border>
      <left/>
      <right style="thick">
        <color rgb="FF807F83"/>
      </right>
      <top style="thick">
        <color rgb="FF807F83"/>
      </top>
      <bottom style="thick">
        <color rgb="FF807F83"/>
      </bottom>
      <diagonal/>
    </border>
    <border>
      <left style="medium">
        <color rgb="FF00539B"/>
      </left>
      <right/>
      <top style="medium">
        <color rgb="FF00539B"/>
      </top>
      <bottom/>
      <diagonal/>
    </border>
    <border>
      <left/>
      <right/>
      <top style="medium">
        <color rgb="FF00539B"/>
      </top>
      <bottom/>
      <diagonal/>
    </border>
    <border>
      <left/>
      <right style="medium">
        <color rgb="FF00539B"/>
      </right>
      <top style="medium">
        <color rgb="FF00539B"/>
      </top>
      <bottom/>
      <diagonal/>
    </border>
    <border>
      <left style="medium">
        <color rgb="FF00539B"/>
      </left>
      <right/>
      <top/>
      <bottom/>
      <diagonal/>
    </border>
    <border>
      <left/>
      <right style="medium">
        <color rgb="FF00539B"/>
      </right>
      <top/>
      <bottom/>
      <diagonal/>
    </border>
    <border>
      <left style="medium">
        <color rgb="FF00539B"/>
      </left>
      <right/>
      <top/>
      <bottom style="medium">
        <color rgb="FF00539B"/>
      </bottom>
      <diagonal/>
    </border>
    <border>
      <left/>
      <right/>
      <top/>
      <bottom style="medium">
        <color rgb="FF00539B"/>
      </bottom>
      <diagonal/>
    </border>
    <border>
      <left/>
      <right style="medium">
        <color rgb="FF00539B"/>
      </right>
      <top/>
      <bottom style="medium">
        <color rgb="FF00539B"/>
      </bottom>
      <diagonal/>
    </border>
    <border>
      <left style="medium">
        <color theme="3"/>
      </left>
      <right/>
      <top style="thin">
        <color theme="0"/>
      </top>
      <bottom style="thin">
        <color theme="0"/>
      </bottom>
      <diagonal/>
    </border>
    <border>
      <left/>
      <right style="medium">
        <color theme="3"/>
      </right>
      <top style="thin">
        <color theme="0"/>
      </top>
      <bottom style="thin">
        <color theme="0"/>
      </bottom>
      <diagonal/>
    </border>
    <border>
      <left style="medium">
        <color theme="3"/>
      </left>
      <right style="thin">
        <color theme="0"/>
      </right>
      <top style="thin">
        <color theme="0"/>
      </top>
      <bottom style="thin">
        <color theme="0"/>
      </bottom>
      <diagonal/>
    </border>
    <border>
      <left style="thin">
        <color theme="0"/>
      </left>
      <right style="medium">
        <color theme="3"/>
      </right>
      <top style="thin">
        <color theme="0"/>
      </top>
      <bottom style="thin">
        <color theme="0"/>
      </bottom>
      <diagonal/>
    </border>
    <border>
      <left style="medium">
        <color theme="3"/>
      </left>
      <right style="thin">
        <color theme="0"/>
      </right>
      <top style="thin">
        <color theme="0"/>
      </top>
      <bottom style="medium">
        <color theme="3"/>
      </bottom>
      <diagonal/>
    </border>
    <border>
      <left style="thin">
        <color theme="0"/>
      </left>
      <right style="thin">
        <color theme="0"/>
      </right>
      <top style="thin">
        <color theme="0"/>
      </top>
      <bottom style="medium">
        <color theme="3"/>
      </bottom>
      <diagonal/>
    </border>
    <border>
      <left style="thin">
        <color theme="0"/>
      </left>
      <right style="medium">
        <color theme="3"/>
      </right>
      <top style="thin">
        <color theme="0"/>
      </top>
      <bottom style="medium">
        <color theme="3"/>
      </bottom>
      <diagonal/>
    </border>
    <border>
      <left style="medium">
        <color theme="3"/>
      </left>
      <right style="thin">
        <color theme="0"/>
      </right>
      <top style="thin">
        <color theme="0"/>
      </top>
      <bottom/>
      <diagonal/>
    </border>
    <border>
      <left/>
      <right style="thin">
        <color theme="0"/>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bottom/>
      <diagonal/>
    </border>
    <border>
      <left style="thin">
        <color theme="0"/>
      </left>
      <right/>
      <top/>
      <bottom/>
      <diagonal/>
    </border>
    <border>
      <left style="medium">
        <color rgb="FF00539B"/>
      </left>
      <right style="thin">
        <color theme="0"/>
      </right>
      <top style="medium">
        <color rgb="FF00539B"/>
      </top>
      <bottom/>
      <diagonal/>
    </border>
    <border>
      <left style="thin">
        <color theme="0"/>
      </left>
      <right style="thin">
        <color theme="0"/>
      </right>
      <top style="thin">
        <color theme="0"/>
      </top>
      <bottom/>
      <diagonal/>
    </border>
    <border>
      <left style="thin">
        <color theme="0"/>
      </left>
      <right style="medium">
        <color theme="3"/>
      </right>
      <top style="thin">
        <color theme="0"/>
      </top>
      <bottom/>
      <diagonal/>
    </border>
    <border>
      <left style="medium">
        <color rgb="FF002060"/>
      </left>
      <right style="thin">
        <color theme="0"/>
      </right>
      <top style="medium">
        <color rgb="FF002060"/>
      </top>
      <bottom style="thin">
        <color theme="0"/>
      </bottom>
      <diagonal/>
    </border>
    <border>
      <left style="thin">
        <color theme="0"/>
      </left>
      <right style="thin">
        <color theme="0"/>
      </right>
      <top style="medium">
        <color rgb="FF002060"/>
      </top>
      <bottom style="thin">
        <color theme="0"/>
      </bottom>
      <diagonal/>
    </border>
    <border>
      <left style="thin">
        <color theme="0"/>
      </left>
      <right style="medium">
        <color rgb="FF002060"/>
      </right>
      <top style="medium">
        <color rgb="FF002060"/>
      </top>
      <bottom style="thin">
        <color theme="0"/>
      </bottom>
      <diagonal/>
    </border>
    <border>
      <left style="medium">
        <color theme="3"/>
      </left>
      <right style="thin">
        <color theme="0"/>
      </right>
      <top style="medium">
        <color theme="3"/>
      </top>
      <bottom style="medium">
        <color theme="3"/>
      </bottom>
      <diagonal/>
    </border>
    <border>
      <left style="thin">
        <color theme="0"/>
      </left>
      <right style="thin">
        <color theme="0"/>
      </right>
      <top style="medium">
        <color theme="3"/>
      </top>
      <bottom style="medium">
        <color theme="3"/>
      </bottom>
      <diagonal/>
    </border>
    <border>
      <left style="thin">
        <color theme="0"/>
      </left>
      <right style="medium">
        <color theme="3"/>
      </right>
      <top style="medium">
        <color theme="3"/>
      </top>
      <bottom style="medium">
        <color theme="3"/>
      </bottom>
      <diagonal/>
    </border>
    <border>
      <left/>
      <right style="thin">
        <color rgb="FFFFFFFF"/>
      </right>
      <top style="thin">
        <color rgb="FFFFFFFF"/>
      </top>
      <bottom style="thin">
        <color rgb="FFFFFFFF"/>
      </bottom>
      <diagonal/>
    </border>
    <border>
      <left style="medium">
        <color theme="3"/>
      </left>
      <right style="thin">
        <color theme="0"/>
      </right>
      <top style="medium">
        <color theme="3"/>
      </top>
      <bottom style="thin">
        <color theme="0"/>
      </bottom>
      <diagonal/>
    </border>
    <border>
      <left style="thin">
        <color theme="0"/>
      </left>
      <right style="thin">
        <color theme="0"/>
      </right>
      <top style="medium">
        <color theme="3"/>
      </top>
      <bottom style="thin">
        <color theme="0"/>
      </bottom>
      <diagonal/>
    </border>
    <border>
      <left style="thin">
        <color theme="0"/>
      </left>
      <right/>
      <top style="medium">
        <color theme="3"/>
      </top>
      <bottom style="thin">
        <color theme="0"/>
      </bottom>
      <diagonal/>
    </border>
    <border>
      <left style="thin">
        <color theme="0"/>
      </left>
      <right style="medium">
        <color theme="3"/>
      </right>
      <top style="medium">
        <color theme="3"/>
      </top>
      <bottom style="thin">
        <color theme="0"/>
      </bottom>
      <diagonal/>
    </border>
    <border>
      <left/>
      <right style="thin">
        <color theme="0"/>
      </right>
      <top style="thin">
        <color theme="0"/>
      </top>
      <bottom style="medium">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top style="medium">
        <color theme="3"/>
      </top>
      <bottom style="thin">
        <color theme="0"/>
      </bottom>
      <diagonal/>
    </border>
    <border>
      <left/>
      <right style="medium">
        <color theme="3"/>
      </right>
      <top style="medium">
        <color theme="3"/>
      </top>
      <bottom style="thin">
        <color theme="0"/>
      </bottom>
      <diagonal/>
    </border>
    <border>
      <left style="medium">
        <color theme="3"/>
      </left>
      <right/>
      <top style="medium">
        <color theme="3"/>
      </top>
      <bottom style="thin">
        <color theme="0"/>
      </bottom>
      <diagonal/>
    </border>
    <border>
      <left style="medium">
        <color rgb="FF00539B"/>
      </left>
      <right/>
      <top style="medium">
        <color theme="3"/>
      </top>
      <bottom style="thin">
        <color theme="0"/>
      </bottom>
      <diagonal/>
    </border>
    <border>
      <left style="medium">
        <color theme="3"/>
      </left>
      <right style="thin">
        <color theme="0"/>
      </right>
      <top/>
      <bottom style="thin">
        <color theme="0"/>
      </bottom>
      <diagonal/>
    </border>
    <border>
      <left style="thin">
        <color theme="0"/>
      </left>
      <right style="medium">
        <color theme="3"/>
      </right>
      <top/>
      <bottom style="thin">
        <color theme="0"/>
      </bottom>
      <diagonal/>
    </border>
    <border>
      <left style="medium">
        <color theme="3"/>
      </left>
      <right/>
      <top style="thin">
        <color theme="0"/>
      </top>
      <bottom style="medium">
        <color theme="3"/>
      </bottom>
      <diagonal/>
    </border>
    <border>
      <left/>
      <right/>
      <top style="thin">
        <color theme="0"/>
      </top>
      <bottom style="medium">
        <color theme="3"/>
      </bottom>
      <diagonal/>
    </border>
    <border>
      <left style="medium">
        <color rgb="FF00539B"/>
      </left>
      <right/>
      <top style="thin">
        <color theme="0"/>
      </top>
      <bottom style="medium">
        <color theme="3"/>
      </bottom>
      <diagonal/>
    </border>
    <border>
      <left/>
      <right style="thin">
        <color theme="0"/>
      </right>
      <top style="thin">
        <color theme="0"/>
      </top>
      <bottom style="thin">
        <color rgb="FFFFFFFF"/>
      </bottom>
      <diagonal/>
    </border>
    <border>
      <left/>
      <right style="medium">
        <color theme="3"/>
      </right>
      <top/>
      <bottom/>
      <diagonal/>
    </border>
  </borders>
  <cellStyleXfs count="6">
    <xf numFmtId="0" fontId="0" fillId="0" borderId="0"/>
    <xf numFmtId="44" fontId="12" fillId="0" borderId="0" applyFont="0" applyFill="0" applyBorder="0" applyAlignment="0" applyProtection="0"/>
    <xf numFmtId="166" fontId="17" fillId="0" borderId="0"/>
    <xf numFmtId="43" fontId="17" fillId="0" borderId="0" applyFont="0" applyFill="0" applyBorder="0" applyAlignment="0" applyProtection="0"/>
    <xf numFmtId="0" fontId="18" fillId="0" borderId="0"/>
    <xf numFmtId="43" fontId="12" fillId="0" borderId="0" applyFont="0" applyFill="0" applyBorder="0" applyAlignment="0" applyProtection="0"/>
  </cellStyleXfs>
  <cellXfs count="209">
    <xf numFmtId="0" fontId="0" fillId="0" borderId="0" xfId="0"/>
    <xf numFmtId="0" fontId="0" fillId="0" borderId="0" xfId="0" applyAlignment="1">
      <alignment vertical="center"/>
    </xf>
    <xf numFmtId="0" fontId="1" fillId="2" borderId="3" xfId="0" applyFont="1" applyFill="1" applyBorder="1" applyAlignment="1">
      <alignment horizontal="left" vertical="center"/>
    </xf>
    <xf numFmtId="0" fontId="1" fillId="2" borderId="3" xfId="0" applyFont="1" applyFill="1" applyBorder="1" applyAlignment="1">
      <alignment vertical="center"/>
    </xf>
    <xf numFmtId="0" fontId="1" fillId="2" borderId="4" xfId="0" applyFont="1" applyFill="1" applyBorder="1" applyAlignment="1">
      <alignment horizontal="center" vertical="center" wrapText="1"/>
    </xf>
    <xf numFmtId="0" fontId="1" fillId="2" borderId="4" xfId="0" applyFont="1" applyFill="1" applyBorder="1" applyAlignment="1">
      <alignment vertical="center" wrapText="1"/>
    </xf>
    <xf numFmtId="0" fontId="1" fillId="2" borderId="5" xfId="0" applyFont="1" applyFill="1" applyBorder="1" applyAlignment="1">
      <alignment horizontal="left" vertical="center"/>
    </xf>
    <xf numFmtId="0" fontId="4" fillId="4" borderId="13" xfId="0" applyFont="1" applyFill="1" applyBorder="1" applyAlignment="1">
      <alignment vertical="center"/>
    </xf>
    <xf numFmtId="0" fontId="4" fillId="4" borderId="13" xfId="0" applyFont="1" applyFill="1" applyBorder="1" applyAlignment="1">
      <alignment horizontal="center" vertical="center"/>
    </xf>
    <xf numFmtId="0" fontId="5" fillId="6" borderId="13" xfId="0" applyFont="1" applyFill="1" applyBorder="1" applyAlignment="1">
      <alignment horizontal="center" vertical="center" wrapText="1"/>
    </xf>
    <xf numFmtId="0" fontId="4" fillId="4" borderId="14" xfId="0" applyFont="1" applyFill="1" applyBorder="1" applyAlignment="1">
      <alignment vertical="center"/>
    </xf>
    <xf numFmtId="0" fontId="4" fillId="4" borderId="15" xfId="0" applyFont="1" applyFill="1" applyBorder="1" applyAlignment="1">
      <alignment horizontal="center" vertical="center"/>
    </xf>
    <xf numFmtId="0" fontId="4" fillId="4" borderId="16" xfId="0" applyFont="1" applyFill="1" applyBorder="1" applyAlignment="1">
      <alignment vertical="center"/>
    </xf>
    <xf numFmtId="0" fontId="2" fillId="7" borderId="13" xfId="0" applyFont="1" applyFill="1" applyBorder="1" applyAlignment="1">
      <alignment horizontal="left" vertical="center" indent="1"/>
    </xf>
    <xf numFmtId="0" fontId="0" fillId="5" borderId="13" xfId="0" applyFill="1" applyBorder="1" applyAlignment="1">
      <alignment horizontal="left" vertical="center" indent="1"/>
    </xf>
    <xf numFmtId="0" fontId="3" fillId="2" borderId="3" xfId="0" applyFont="1" applyFill="1" applyBorder="1" applyAlignment="1">
      <alignment horizontal="left" vertical="center"/>
    </xf>
    <xf numFmtId="165" fontId="0" fillId="8" borderId="4" xfId="0" applyNumberFormat="1" applyFill="1" applyBorder="1" applyAlignment="1">
      <alignment horizontal="center" vertical="center"/>
    </xf>
    <xf numFmtId="0" fontId="4" fillId="8" borderId="4" xfId="0" applyFont="1" applyFill="1" applyBorder="1" applyAlignment="1">
      <alignment vertical="center" wrapText="1"/>
    </xf>
    <xf numFmtId="165" fontId="4" fillId="8" borderId="4" xfId="0" applyNumberFormat="1" applyFont="1" applyFill="1" applyBorder="1" applyAlignment="1">
      <alignment horizontal="center" vertical="center"/>
    </xf>
    <xf numFmtId="0" fontId="1" fillId="2" borderId="17" xfId="0" applyFont="1" applyFill="1" applyBorder="1" applyAlignment="1">
      <alignment vertical="center"/>
    </xf>
    <xf numFmtId="0" fontId="1" fillId="2" borderId="18" xfId="0" applyFont="1" applyFill="1" applyBorder="1" applyAlignment="1">
      <alignment vertical="center"/>
    </xf>
    <xf numFmtId="0" fontId="1" fillId="2" borderId="19" xfId="0" applyFont="1" applyFill="1" applyBorder="1" applyAlignment="1">
      <alignment vertical="center"/>
    </xf>
    <xf numFmtId="0" fontId="0" fillId="0" borderId="20" xfId="0" applyBorder="1" applyAlignment="1">
      <alignment horizontal="center" vertical="center"/>
    </xf>
    <xf numFmtId="0" fontId="0" fillId="0" borderId="21" xfId="0" applyBorder="1" applyAlignment="1">
      <alignment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4" xfId="0" applyBorder="1" applyAlignment="1">
      <alignment vertical="center"/>
    </xf>
    <xf numFmtId="0" fontId="1" fillId="6" borderId="13" xfId="0" applyFont="1" applyFill="1" applyBorder="1" applyAlignment="1" applyProtection="1">
      <alignment horizontal="center" vertical="center"/>
      <protection locked="0"/>
    </xf>
    <xf numFmtId="0" fontId="3" fillId="9" borderId="25" xfId="0" applyFont="1" applyFill="1" applyBorder="1" applyAlignment="1">
      <alignment horizontal="left" vertical="center"/>
    </xf>
    <xf numFmtId="0" fontId="0" fillId="0" borderId="0" xfId="0" applyAlignment="1">
      <alignment wrapText="1"/>
    </xf>
    <xf numFmtId="0" fontId="0" fillId="5" borderId="9" xfId="0" applyFill="1" applyBorder="1" applyAlignment="1">
      <alignment vertical="center"/>
    </xf>
    <xf numFmtId="0" fontId="0" fillId="0" borderId="9"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12" xfId="0" applyBorder="1" applyAlignment="1">
      <alignment vertical="center"/>
    </xf>
    <xf numFmtId="0" fontId="0" fillId="0" borderId="4" xfId="0" applyBorder="1" applyAlignment="1">
      <alignment vertical="center"/>
    </xf>
    <xf numFmtId="0" fontId="0" fillId="0" borderId="34" xfId="0" applyBorder="1"/>
    <xf numFmtId="0" fontId="1" fillId="2" borderId="11" xfId="0" applyFont="1" applyFill="1" applyBorder="1" applyAlignment="1">
      <alignment horizontal="center" vertical="center" wrapText="1"/>
    </xf>
    <xf numFmtId="0" fontId="1" fillId="5" borderId="36" xfId="0" applyFont="1" applyFill="1" applyBorder="1" applyAlignment="1">
      <alignment vertical="center"/>
    </xf>
    <xf numFmtId="165" fontId="1" fillId="5" borderId="34" xfId="0" applyNumberFormat="1" applyFont="1" applyFill="1" applyBorder="1" applyAlignment="1">
      <alignment horizontal="center" vertical="center"/>
    </xf>
    <xf numFmtId="164" fontId="1" fillId="5" borderId="37" xfId="0" applyNumberFormat="1" applyFont="1" applyFill="1" applyBorder="1" applyAlignment="1">
      <alignment horizontal="center" vertical="center"/>
    </xf>
    <xf numFmtId="0" fontId="0" fillId="5" borderId="0" xfId="0" applyFill="1" applyAlignment="1">
      <alignment vertical="center"/>
    </xf>
    <xf numFmtId="0" fontId="7" fillId="10" borderId="13" xfId="0" applyFont="1" applyFill="1" applyBorder="1" applyAlignment="1">
      <alignment horizontal="center" vertical="center" wrapText="1"/>
    </xf>
    <xf numFmtId="0" fontId="0" fillId="10" borderId="28" xfId="0" applyFill="1" applyBorder="1" applyAlignment="1" applyProtection="1">
      <alignment horizontal="left" vertical="center" wrapText="1"/>
      <protection locked="0"/>
    </xf>
    <xf numFmtId="0" fontId="0" fillId="10" borderId="31" xfId="0" applyFill="1" applyBorder="1" applyAlignment="1" applyProtection="1">
      <alignment horizontal="left" vertical="center" wrapText="1"/>
      <protection locked="0"/>
    </xf>
    <xf numFmtId="3" fontId="0" fillId="10" borderId="4" xfId="0" applyNumberFormat="1" applyFill="1" applyBorder="1" applyAlignment="1" applyProtection="1">
      <alignment horizontal="center" vertical="center"/>
      <protection locked="0"/>
    </xf>
    <xf numFmtId="165" fontId="0" fillId="10" borderId="4" xfId="0" applyNumberFormat="1" applyFill="1" applyBorder="1" applyAlignment="1" applyProtection="1">
      <alignment horizontal="center" vertical="center"/>
      <protection locked="0"/>
    </xf>
    <xf numFmtId="0" fontId="0" fillId="10" borderId="5" xfId="0" applyFill="1" applyBorder="1" applyAlignment="1" applyProtection="1">
      <alignment horizontal="left" vertical="center" wrapText="1"/>
      <protection locked="0"/>
    </xf>
    <xf numFmtId="0" fontId="4" fillId="10" borderId="4" xfId="0" applyFont="1" applyFill="1" applyBorder="1" applyAlignment="1" applyProtection="1">
      <alignment vertical="center" wrapText="1"/>
      <protection locked="0"/>
    </xf>
    <xf numFmtId="3" fontId="4" fillId="10" borderId="4" xfId="0" applyNumberFormat="1" applyFont="1" applyFill="1" applyBorder="1" applyAlignment="1" applyProtection="1">
      <alignment horizontal="center" vertical="center"/>
      <protection locked="0"/>
    </xf>
    <xf numFmtId="165" fontId="4" fillId="10" borderId="4" xfId="0" applyNumberFormat="1" applyFont="1" applyFill="1" applyBorder="1" applyAlignment="1" applyProtection="1">
      <alignment horizontal="center" vertical="center"/>
      <protection locked="0"/>
    </xf>
    <xf numFmtId="165" fontId="0" fillId="10" borderId="11" xfId="0" applyNumberFormat="1" applyFill="1" applyBorder="1" applyAlignment="1" applyProtection="1">
      <alignment horizontal="center" vertical="center"/>
      <protection locked="0"/>
    </xf>
    <xf numFmtId="0" fontId="7" fillId="8" borderId="13" xfId="0" applyFont="1" applyFill="1" applyBorder="1" applyAlignment="1">
      <alignment horizontal="center" vertical="center" wrapText="1"/>
    </xf>
    <xf numFmtId="0" fontId="0" fillId="10" borderId="12" xfId="0" applyFill="1" applyBorder="1" applyAlignment="1" applyProtection="1">
      <alignment horizontal="center" vertical="center" wrapText="1"/>
      <protection locked="0"/>
    </xf>
    <xf numFmtId="0" fontId="1" fillId="2" borderId="38" xfId="0" applyFont="1" applyFill="1" applyBorder="1" applyAlignment="1">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left" vertical="center"/>
    </xf>
    <xf numFmtId="0" fontId="4" fillId="11" borderId="4" xfId="0" applyFont="1" applyFill="1" applyBorder="1" applyAlignment="1">
      <alignment horizontal="left" vertical="center" wrapText="1"/>
    </xf>
    <xf numFmtId="0" fontId="4" fillId="11" borderId="4" xfId="0" applyFont="1" applyFill="1" applyBorder="1" applyAlignment="1">
      <alignment vertical="center" wrapText="1"/>
    </xf>
    <xf numFmtId="0" fontId="4" fillId="8" borderId="12" xfId="0" applyFont="1" applyFill="1" applyBorder="1" applyAlignment="1">
      <alignment horizontal="left" vertical="center" wrapText="1"/>
    </xf>
    <xf numFmtId="0" fontId="22" fillId="2" borderId="4" xfId="0" applyFont="1" applyFill="1" applyBorder="1" applyAlignment="1">
      <alignment vertical="center" wrapText="1"/>
    </xf>
    <xf numFmtId="0" fontId="22" fillId="2" borderId="4" xfId="0" applyFont="1" applyFill="1" applyBorder="1" applyAlignment="1">
      <alignment horizontal="center" vertical="center" wrapText="1"/>
    </xf>
    <xf numFmtId="0" fontId="13" fillId="6" borderId="4" xfId="0" applyFont="1" applyFill="1" applyBorder="1" applyAlignment="1" applyProtection="1">
      <alignment horizontal="center" vertical="center" wrapText="1"/>
      <protection locked="0"/>
    </xf>
    <xf numFmtId="0" fontId="0" fillId="0" borderId="33" xfId="0" applyBorder="1"/>
    <xf numFmtId="0" fontId="0" fillId="0" borderId="35" xfId="0" applyBorder="1"/>
    <xf numFmtId="0" fontId="0" fillId="0" borderId="9" xfId="0" applyBorder="1"/>
    <xf numFmtId="0" fontId="1" fillId="9" borderId="32" xfId="0" applyFont="1" applyFill="1" applyBorder="1" applyAlignment="1">
      <alignment vertical="center"/>
    </xf>
    <xf numFmtId="0" fontId="1" fillId="9" borderId="39" xfId="0" applyFont="1" applyFill="1" applyBorder="1" applyAlignment="1">
      <alignment horizontal="center" vertical="center" wrapText="1"/>
    </xf>
    <xf numFmtId="0" fontId="1" fillId="9" borderId="40" xfId="0" applyFont="1" applyFill="1" applyBorder="1" applyAlignment="1">
      <alignment horizontal="left" vertical="center"/>
    </xf>
    <xf numFmtId="165" fontId="13" fillId="6" borderId="4" xfId="0" applyNumberFormat="1" applyFont="1" applyFill="1" applyBorder="1" applyAlignment="1" applyProtection="1">
      <alignment horizontal="center" vertical="center"/>
      <protection locked="0"/>
    </xf>
    <xf numFmtId="3" fontId="13" fillId="6" borderId="4" xfId="0" applyNumberFormat="1" applyFont="1" applyFill="1" applyBorder="1" applyAlignment="1" applyProtection="1">
      <alignment horizontal="center" vertical="center"/>
      <protection locked="0"/>
    </xf>
    <xf numFmtId="165" fontId="13" fillId="6" borderId="11" xfId="0" applyNumberFormat="1" applyFont="1" applyFill="1" applyBorder="1" applyAlignment="1" applyProtection="1">
      <alignment horizontal="center" vertical="center"/>
      <protection locked="0"/>
    </xf>
    <xf numFmtId="165" fontId="13" fillId="6" borderId="11" xfId="0" applyNumberFormat="1" applyFont="1" applyFill="1" applyBorder="1" applyAlignment="1" applyProtection="1">
      <alignment horizontal="center" vertical="center" wrapText="1"/>
      <protection locked="0"/>
    </xf>
    <xf numFmtId="165" fontId="1" fillId="2" borderId="30" xfId="0" applyNumberFormat="1" applyFont="1" applyFill="1" applyBorder="1" applyAlignment="1">
      <alignment horizontal="center" vertical="center"/>
    </xf>
    <xf numFmtId="0" fontId="0" fillId="8" borderId="27" xfId="0" applyFill="1" applyBorder="1" applyAlignment="1">
      <alignment horizontal="left" vertical="center" indent="2"/>
    </xf>
    <xf numFmtId="0" fontId="0" fillId="8" borderId="29" xfId="0" applyFill="1" applyBorder="1" applyAlignment="1">
      <alignment horizontal="left" vertical="center" indent="2"/>
    </xf>
    <xf numFmtId="0" fontId="11" fillId="10" borderId="28" xfId="0" applyFont="1" applyFill="1" applyBorder="1" applyAlignment="1" applyProtection="1">
      <alignment horizontal="left" vertical="center" wrapText="1"/>
      <protection locked="0"/>
    </xf>
    <xf numFmtId="0" fontId="0" fillId="8" borderId="3" xfId="0" applyFill="1" applyBorder="1" applyAlignment="1">
      <alignment horizontal="left" vertical="center" indent="2"/>
    </xf>
    <xf numFmtId="0" fontId="13" fillId="6" borderId="39" xfId="0" applyFont="1" applyFill="1" applyBorder="1" applyAlignment="1" applyProtection="1">
      <alignment horizontal="center" vertical="center" wrapText="1"/>
      <protection locked="0"/>
    </xf>
    <xf numFmtId="0" fontId="0" fillId="10" borderId="40" xfId="0" applyFill="1" applyBorder="1" applyAlignment="1" applyProtection="1">
      <alignment horizontal="left" vertical="center" wrapText="1"/>
      <protection locked="0"/>
    </xf>
    <xf numFmtId="0" fontId="1" fillId="9" borderId="44" xfId="0" applyFont="1" applyFill="1" applyBorder="1" applyAlignment="1">
      <alignment vertical="center"/>
    </xf>
    <xf numFmtId="165" fontId="1" fillId="9" borderId="45" xfId="0" applyNumberFormat="1" applyFont="1" applyFill="1" applyBorder="1" applyAlignment="1">
      <alignment horizontal="center" vertical="center"/>
    </xf>
    <xf numFmtId="164" fontId="1" fillId="9" borderId="46" xfId="0" applyNumberFormat="1" applyFont="1" applyFill="1" applyBorder="1" applyAlignment="1">
      <alignment horizontal="center" vertical="center"/>
    </xf>
    <xf numFmtId="0" fontId="1" fillId="2" borderId="29" xfId="0" applyFont="1" applyFill="1" applyBorder="1" applyAlignment="1">
      <alignment vertical="center"/>
    </xf>
    <xf numFmtId="0" fontId="0" fillId="2" borderId="31" xfId="0" applyFill="1" applyBorder="1" applyAlignment="1">
      <alignment vertical="center"/>
    </xf>
    <xf numFmtId="0" fontId="13" fillId="6" borderId="30" xfId="0" applyFont="1" applyFill="1" applyBorder="1" applyAlignment="1" applyProtection="1">
      <alignment horizontal="center" vertical="center"/>
      <protection locked="0"/>
    </xf>
    <xf numFmtId="1" fontId="13" fillId="6" borderId="4" xfId="5" applyNumberFormat="1" applyFont="1" applyFill="1" applyBorder="1" applyAlignment="1" applyProtection="1">
      <alignment horizontal="center" vertical="center"/>
      <protection locked="0"/>
    </xf>
    <xf numFmtId="0" fontId="0" fillId="0" borderId="0" xfId="0" applyAlignment="1">
      <alignment horizontal="center" vertical="center"/>
    </xf>
    <xf numFmtId="0" fontId="1" fillId="2" borderId="9" xfId="0" applyFont="1" applyFill="1" applyBorder="1" applyAlignment="1">
      <alignment horizontal="center" vertical="center"/>
    </xf>
    <xf numFmtId="165" fontId="8" fillId="8" borderId="4" xfId="0" applyNumberFormat="1" applyFont="1" applyFill="1" applyBorder="1" applyAlignment="1">
      <alignment horizontal="center" vertical="center"/>
    </xf>
    <xf numFmtId="0" fontId="0" fillId="10" borderId="12" xfId="0" applyFill="1" applyBorder="1" applyAlignment="1" applyProtection="1">
      <alignment horizontal="left" vertical="center" wrapText="1" indent="2"/>
      <protection locked="0"/>
    </xf>
    <xf numFmtId="0" fontId="1" fillId="2" borderId="12" xfId="0" applyFont="1" applyFill="1" applyBorder="1" applyAlignment="1">
      <alignment vertical="center"/>
    </xf>
    <xf numFmtId="0" fontId="1" fillId="2" borderId="4" xfId="0" applyFont="1" applyFill="1" applyBorder="1" applyAlignment="1">
      <alignment vertical="center"/>
    </xf>
    <xf numFmtId="0" fontId="4" fillId="8" borderId="4" xfId="0" applyFont="1" applyFill="1" applyBorder="1" applyAlignment="1">
      <alignment horizontal="left" vertical="center" wrapText="1"/>
    </xf>
    <xf numFmtId="0" fontId="0" fillId="8" borderId="32" xfId="0" applyFill="1" applyBorder="1" applyAlignment="1">
      <alignment horizontal="left" vertical="center" indent="2"/>
    </xf>
    <xf numFmtId="0" fontId="4" fillId="10" borderId="4" xfId="0" applyFont="1" applyFill="1" applyBorder="1" applyAlignment="1" applyProtection="1">
      <alignment horizontal="left" vertical="center" indent="2"/>
      <protection locked="0"/>
    </xf>
    <xf numFmtId="0" fontId="4" fillId="8" borderId="4" xfId="0" applyFont="1" applyFill="1" applyBorder="1" applyAlignment="1">
      <alignment horizontal="center" vertical="center"/>
    </xf>
    <xf numFmtId="165" fontId="13" fillId="6" borderId="50" xfId="0" applyNumberFormat="1" applyFont="1" applyFill="1" applyBorder="1" applyAlignment="1" applyProtection="1">
      <alignment horizontal="center" vertical="center" wrapText="1"/>
      <protection locked="0"/>
    </xf>
    <xf numFmtId="0" fontId="0" fillId="10" borderId="51" xfId="0" applyFill="1" applyBorder="1" applyAlignment="1" applyProtection="1">
      <alignment horizontal="left" vertical="center" wrapText="1"/>
      <protection locked="0"/>
    </xf>
    <xf numFmtId="0" fontId="4" fillId="8" borderId="27" xfId="0" applyFont="1" applyFill="1" applyBorder="1" applyAlignment="1">
      <alignment horizontal="left" vertical="center" wrapText="1" indent="2"/>
    </xf>
    <xf numFmtId="0" fontId="1" fillId="9" borderId="53" xfId="0" applyFont="1" applyFill="1" applyBorder="1" applyAlignment="1">
      <alignment wrapText="1"/>
    </xf>
    <xf numFmtId="0" fontId="1" fillId="9" borderId="54" xfId="0" applyFont="1" applyFill="1" applyBorder="1" applyAlignment="1">
      <alignment wrapText="1"/>
    </xf>
    <xf numFmtId="0" fontId="1" fillId="9" borderId="54" xfId="0" applyFont="1" applyFill="1" applyBorder="1" applyAlignment="1">
      <alignment horizontal="center" wrapText="1"/>
    </xf>
    <xf numFmtId="165" fontId="1" fillId="9" borderId="54" xfId="0" applyNumberFormat="1" applyFont="1" applyFill="1" applyBorder="1" applyAlignment="1">
      <alignment horizontal="center"/>
    </xf>
    <xf numFmtId="0" fontId="13" fillId="9" borderId="55" xfId="0" applyFont="1" applyFill="1" applyBorder="1"/>
    <xf numFmtId="0" fontId="3" fillId="9" borderId="48" xfId="0" applyFont="1" applyFill="1" applyBorder="1" applyAlignment="1">
      <alignment horizontal="left" vertical="center"/>
    </xf>
    <xf numFmtId="0" fontId="1" fillId="9" borderId="29" xfId="0" applyFont="1" applyFill="1" applyBorder="1" applyAlignment="1">
      <alignment vertical="center"/>
    </xf>
    <xf numFmtId="0" fontId="1" fillId="9" borderId="30" xfId="0" applyFont="1" applyFill="1" applyBorder="1" applyAlignment="1">
      <alignment vertical="center"/>
    </xf>
    <xf numFmtId="0" fontId="1" fillId="9" borderId="30" xfId="0" applyFont="1" applyFill="1" applyBorder="1" applyAlignment="1">
      <alignment horizontal="center" vertical="center" wrapText="1"/>
    </xf>
    <xf numFmtId="0" fontId="1" fillId="9" borderId="31" xfId="0" applyFont="1" applyFill="1" applyBorder="1" applyAlignment="1">
      <alignment horizontal="left" vertical="center"/>
    </xf>
    <xf numFmtId="0" fontId="3" fillId="2" borderId="58" xfId="0" applyFont="1" applyFill="1" applyBorder="1" applyAlignment="1">
      <alignment horizontal="left" vertical="center"/>
    </xf>
    <xf numFmtId="0" fontId="3" fillId="2" borderId="59" xfId="0" applyFont="1" applyFill="1" applyBorder="1" applyAlignment="1">
      <alignment horizontal="left" vertical="center"/>
    </xf>
    <xf numFmtId="0" fontId="3" fillId="2" borderId="56" xfId="0" applyFont="1" applyFill="1" applyBorder="1" applyAlignment="1">
      <alignment horizontal="left" vertical="center"/>
    </xf>
    <xf numFmtId="0" fontId="9" fillId="2" borderId="56" xfId="0" applyFont="1" applyFill="1" applyBorder="1" applyAlignment="1">
      <alignment vertical="center" wrapText="1"/>
    </xf>
    <xf numFmtId="0" fontId="9" fillId="2" borderId="57" xfId="0" applyFont="1" applyFill="1" applyBorder="1" applyAlignment="1">
      <alignment vertical="center" wrapText="1"/>
    </xf>
    <xf numFmtId="0" fontId="3" fillId="2" borderId="25" xfId="0" applyFont="1" applyFill="1" applyBorder="1" applyAlignment="1">
      <alignment horizontal="left" vertical="center"/>
    </xf>
    <xf numFmtId="0" fontId="4" fillId="10" borderId="28" xfId="0" applyFont="1" applyFill="1" applyBorder="1" applyAlignment="1" applyProtection="1">
      <alignment vertical="center" wrapText="1"/>
      <protection locked="0"/>
    </xf>
    <xf numFmtId="0" fontId="4" fillId="8" borderId="60" xfId="0" applyFont="1" applyFill="1" applyBorder="1" applyAlignment="1">
      <alignment horizontal="left" vertical="center" wrapText="1" indent="2"/>
    </xf>
    <xf numFmtId="0" fontId="4" fillId="8" borderId="35" xfId="0" applyFont="1" applyFill="1" applyBorder="1" applyAlignment="1">
      <alignment horizontal="left" vertical="center" wrapText="1"/>
    </xf>
    <xf numFmtId="0" fontId="13" fillId="6" borderId="35" xfId="0" applyFont="1" applyFill="1" applyBorder="1" applyAlignment="1" applyProtection="1">
      <alignment horizontal="center" vertical="center" wrapText="1"/>
      <protection locked="0"/>
    </xf>
    <xf numFmtId="3" fontId="13" fillId="6" borderId="35" xfId="0" applyNumberFormat="1" applyFont="1" applyFill="1" applyBorder="1" applyAlignment="1" applyProtection="1">
      <alignment horizontal="center" vertical="center"/>
      <protection locked="0"/>
    </xf>
    <xf numFmtId="165" fontId="13" fillId="6" borderId="35" xfId="0" applyNumberFormat="1" applyFont="1" applyFill="1" applyBorder="1" applyAlignment="1" applyProtection="1">
      <alignment horizontal="center" vertical="center"/>
      <protection locked="0"/>
    </xf>
    <xf numFmtId="165" fontId="4" fillId="8" borderId="35" xfId="0" applyNumberFormat="1" applyFont="1" applyFill="1" applyBorder="1" applyAlignment="1">
      <alignment horizontal="center" vertical="center"/>
    </xf>
    <xf numFmtId="0" fontId="4" fillId="10" borderId="61" xfId="0" applyFont="1" applyFill="1" applyBorder="1" applyAlignment="1" applyProtection="1">
      <alignment vertical="center" wrapText="1"/>
      <protection locked="0"/>
    </xf>
    <xf numFmtId="0" fontId="3" fillId="2" borderId="62" xfId="0" applyFont="1" applyFill="1" applyBorder="1" applyAlignment="1">
      <alignment horizontal="left" vertical="center"/>
    </xf>
    <xf numFmtId="0" fontId="1" fillId="2" borderId="30" xfId="0" applyFont="1" applyFill="1" applyBorder="1" applyAlignment="1">
      <alignment horizontal="left" vertical="center"/>
    </xf>
    <xf numFmtId="0" fontId="1" fillId="2" borderId="52" xfId="0" applyFont="1" applyFill="1" applyBorder="1" applyAlignment="1">
      <alignment horizontal="left" vertical="center"/>
    </xf>
    <xf numFmtId="0" fontId="1" fillId="2" borderId="30" xfId="0" applyFont="1" applyFill="1" applyBorder="1" applyAlignment="1">
      <alignment horizontal="center" vertical="center" wrapText="1"/>
    </xf>
    <xf numFmtId="0" fontId="1" fillId="2" borderId="31" xfId="0" applyFont="1" applyFill="1" applyBorder="1" applyAlignment="1">
      <alignment vertical="center" wrapText="1"/>
    </xf>
    <xf numFmtId="0" fontId="1" fillId="9" borderId="53" xfId="0" applyFont="1" applyFill="1" applyBorder="1" applyAlignment="1">
      <alignment vertical="center"/>
    </xf>
    <xf numFmtId="0" fontId="1" fillId="9" borderId="54" xfId="0" applyFont="1" applyFill="1" applyBorder="1" applyAlignment="1">
      <alignment vertical="center"/>
    </xf>
    <xf numFmtId="0" fontId="1" fillId="9" borderId="54" xfId="0" applyFont="1" applyFill="1" applyBorder="1" applyAlignment="1">
      <alignment horizontal="center" vertical="center"/>
    </xf>
    <xf numFmtId="3" fontId="1" fillId="9" borderId="54" xfId="0" applyNumberFormat="1" applyFont="1" applyFill="1" applyBorder="1" applyAlignment="1">
      <alignment horizontal="center" vertical="center"/>
    </xf>
    <xf numFmtId="167" fontId="1" fillId="9" borderId="54" xfId="1" applyNumberFormat="1" applyFont="1" applyFill="1" applyBorder="1" applyAlignment="1">
      <alignment horizontal="center" vertical="center"/>
    </xf>
    <xf numFmtId="3" fontId="1" fillId="9" borderId="55" xfId="0" applyNumberFormat="1" applyFont="1" applyFill="1" applyBorder="1" applyAlignment="1">
      <alignment horizontal="center" vertical="center"/>
    </xf>
    <xf numFmtId="0" fontId="3" fillId="2" borderId="48" xfId="0" applyFont="1" applyFill="1" applyBorder="1" applyAlignment="1">
      <alignment horizontal="left" vertical="center"/>
    </xf>
    <xf numFmtId="0" fontId="15" fillId="2" borderId="56" xfId="0" applyFont="1" applyFill="1" applyBorder="1" applyAlignment="1">
      <alignment vertical="center" wrapText="1"/>
    </xf>
    <xf numFmtId="0" fontId="15" fillId="2" borderId="57" xfId="0" applyFont="1" applyFill="1" applyBorder="1" applyAlignment="1">
      <alignment vertical="center" wrapText="1"/>
    </xf>
    <xf numFmtId="0" fontId="1" fillId="2" borderId="25" xfId="0" applyFont="1" applyFill="1" applyBorder="1" applyAlignment="1">
      <alignment vertical="center" wrapText="1"/>
    </xf>
    <xf numFmtId="0" fontId="1" fillId="2" borderId="28" xfId="0" applyFont="1" applyFill="1" applyBorder="1" applyAlignment="1">
      <alignment horizontal="left" vertical="center"/>
    </xf>
    <xf numFmtId="0" fontId="1" fillId="2" borderId="62" xfId="0" applyFont="1" applyFill="1" applyBorder="1" applyAlignment="1">
      <alignment horizontal="left" vertical="center" wrapText="1"/>
    </xf>
    <xf numFmtId="0" fontId="1" fillId="2" borderId="52" xfId="0" applyFont="1" applyFill="1" applyBorder="1" applyAlignment="1" applyProtection="1">
      <alignment horizontal="left" vertical="center" wrapText="1" indent="1"/>
      <protection locked="0"/>
    </xf>
    <xf numFmtId="165" fontId="1" fillId="2" borderId="30" xfId="0" applyNumberFormat="1" applyFont="1" applyFill="1" applyBorder="1" applyAlignment="1" applyProtection="1">
      <alignment horizontal="center" vertical="center"/>
      <protection locked="0"/>
    </xf>
    <xf numFmtId="0" fontId="1" fillId="2" borderId="31" xfId="0" applyFont="1" applyFill="1" applyBorder="1" applyAlignment="1" applyProtection="1">
      <alignment horizontal="left" vertical="center" wrapText="1"/>
      <protection locked="0"/>
    </xf>
    <xf numFmtId="0" fontId="1" fillId="2" borderId="29" xfId="0" applyFont="1" applyFill="1" applyBorder="1" applyAlignment="1">
      <alignment vertical="center" wrapText="1"/>
    </xf>
    <xf numFmtId="0" fontId="1" fillId="2" borderId="52" xfId="0" applyFont="1" applyFill="1" applyBorder="1" applyAlignment="1">
      <alignment horizontal="center" vertical="center"/>
    </xf>
    <xf numFmtId="1" fontId="1" fillId="2" borderId="30" xfId="0" applyNumberFormat="1" applyFont="1" applyFill="1" applyBorder="1" applyAlignment="1">
      <alignment horizontal="center" vertical="center"/>
    </xf>
    <xf numFmtId="165" fontId="1" fillId="2" borderId="30" xfId="1" applyNumberFormat="1" applyFont="1" applyFill="1" applyBorder="1" applyAlignment="1" applyProtection="1">
      <alignment horizontal="center" vertical="center"/>
    </xf>
    <xf numFmtId="0" fontId="3" fillId="2" borderId="58" xfId="0" applyFont="1" applyFill="1" applyBorder="1" applyAlignment="1">
      <alignment horizontal="left" vertical="center" wrapText="1"/>
    </xf>
    <xf numFmtId="0" fontId="0" fillId="8" borderId="6" xfId="0" applyFill="1" applyBorder="1" applyAlignment="1">
      <alignment horizontal="left" vertical="center" indent="1"/>
    </xf>
    <xf numFmtId="165" fontId="0" fillId="8" borderId="7" xfId="0" applyNumberFormat="1" applyFill="1" applyBorder="1" applyAlignment="1">
      <alignment horizontal="center" vertical="center"/>
    </xf>
    <xf numFmtId="0" fontId="0" fillId="10" borderId="8" xfId="0" applyFill="1" applyBorder="1" applyAlignment="1" applyProtection="1">
      <alignment horizontal="left" vertical="center" wrapText="1"/>
      <protection locked="0"/>
    </xf>
    <xf numFmtId="0" fontId="4" fillId="8" borderId="33" xfId="0" applyFont="1" applyFill="1" applyBorder="1" applyAlignment="1">
      <alignment horizontal="left" vertical="center" wrapText="1"/>
    </xf>
    <xf numFmtId="0" fontId="4" fillId="8" borderId="35" xfId="0" applyFont="1" applyFill="1" applyBorder="1" applyAlignment="1">
      <alignment vertical="center" wrapText="1"/>
    </xf>
    <xf numFmtId="0" fontId="4" fillId="8" borderId="35" xfId="0" applyFont="1" applyFill="1" applyBorder="1" applyAlignment="1">
      <alignment horizontal="center" vertical="center"/>
    </xf>
    <xf numFmtId="0" fontId="4" fillId="8" borderId="25" xfId="0" applyFont="1" applyFill="1" applyBorder="1" applyAlignment="1">
      <alignment horizontal="left" vertical="center" wrapText="1" indent="2"/>
    </xf>
    <xf numFmtId="165" fontId="13" fillId="6" borderId="49" xfId="0" applyNumberFormat="1" applyFont="1" applyFill="1" applyBorder="1" applyAlignment="1" applyProtection="1">
      <alignment horizontal="center" vertical="center" wrapText="1"/>
      <protection locked="0"/>
    </xf>
    <xf numFmtId="165" fontId="13" fillId="6" borderId="4" xfId="0" applyNumberFormat="1" applyFont="1" applyFill="1" applyBorder="1" applyAlignment="1" applyProtection="1">
      <alignment horizontal="center" vertical="center" wrapText="1"/>
      <protection locked="0"/>
    </xf>
    <xf numFmtId="0" fontId="20" fillId="2" borderId="58" xfId="0" applyFont="1" applyFill="1" applyBorder="1" applyAlignment="1">
      <alignment vertical="center" wrapText="1"/>
    </xf>
    <xf numFmtId="0" fontId="20" fillId="2" borderId="59" xfId="0" applyFont="1" applyFill="1" applyBorder="1" applyAlignment="1">
      <alignment vertical="center"/>
    </xf>
    <xf numFmtId="0" fontId="20" fillId="2" borderId="56" xfId="0" applyFont="1" applyFill="1" applyBorder="1" applyAlignment="1">
      <alignment vertical="center" wrapText="1"/>
    </xf>
    <xf numFmtId="0" fontId="21" fillId="2" borderId="50" xfId="0" applyFont="1" applyFill="1" applyBorder="1" applyAlignment="1">
      <alignment vertical="center" wrapText="1"/>
    </xf>
    <xf numFmtId="0" fontId="21" fillId="2" borderId="51" xfId="0" applyFont="1" applyFill="1" applyBorder="1" applyAlignment="1">
      <alignment vertical="center" wrapText="1"/>
    </xf>
    <xf numFmtId="0" fontId="22" fillId="2" borderId="25" xfId="0" applyFont="1" applyFill="1" applyBorder="1" applyAlignment="1">
      <alignment vertical="center" wrapText="1"/>
    </xf>
    <xf numFmtId="0" fontId="22" fillId="2" borderId="28" xfId="0" applyFont="1" applyFill="1" applyBorder="1" applyAlignment="1">
      <alignment vertical="center" wrapText="1"/>
    </xf>
    <xf numFmtId="0" fontId="1" fillId="2" borderId="62" xfId="0" applyFont="1" applyFill="1" applyBorder="1" applyAlignment="1">
      <alignment vertical="center"/>
    </xf>
    <xf numFmtId="0" fontId="1" fillId="2" borderId="64" xfId="0" applyFont="1" applyFill="1" applyBorder="1" applyAlignment="1">
      <alignment vertical="center"/>
    </xf>
    <xf numFmtId="0" fontId="1" fillId="2" borderId="63" xfId="0" applyFont="1" applyFill="1" applyBorder="1" applyAlignment="1">
      <alignment vertical="center"/>
    </xf>
    <xf numFmtId="0" fontId="1" fillId="2" borderId="52" xfId="0" applyFont="1" applyFill="1" applyBorder="1" applyAlignment="1">
      <alignment vertical="center"/>
    </xf>
    <xf numFmtId="3" fontId="1" fillId="2" borderId="30" xfId="0" applyNumberFormat="1" applyFont="1" applyFill="1" applyBorder="1" applyAlignment="1">
      <alignment horizontal="center" vertical="center"/>
    </xf>
    <xf numFmtId="0" fontId="1" fillId="2" borderId="31" xfId="0" applyFont="1" applyFill="1" applyBorder="1" applyAlignment="1">
      <alignment horizontal="left" vertical="center"/>
    </xf>
    <xf numFmtId="0" fontId="3" fillId="2" borderId="58" xfId="0" applyFont="1" applyFill="1" applyBorder="1" applyAlignment="1">
      <alignment vertical="center"/>
    </xf>
    <xf numFmtId="0" fontId="3" fillId="2" borderId="59" xfId="0" applyFont="1" applyFill="1" applyBorder="1" applyAlignment="1">
      <alignment vertical="center"/>
    </xf>
    <xf numFmtId="0" fontId="3" fillId="2" borderId="59" xfId="0" applyFont="1" applyFill="1" applyBorder="1" applyAlignment="1">
      <alignment vertical="center" wrapText="1"/>
    </xf>
    <xf numFmtId="0" fontId="1" fillId="2" borderId="27" xfId="0" applyFont="1" applyFill="1" applyBorder="1" applyAlignment="1">
      <alignment horizontal="left" vertical="center"/>
    </xf>
    <xf numFmtId="0" fontId="1" fillId="2" borderId="28" xfId="0" applyFont="1" applyFill="1" applyBorder="1" applyAlignment="1">
      <alignment vertical="center" wrapText="1"/>
    </xf>
    <xf numFmtId="0" fontId="0" fillId="5" borderId="13" xfId="0" applyFill="1" applyBorder="1" applyAlignment="1">
      <alignment horizontal="left" vertical="center" wrapText="1" indent="1"/>
    </xf>
    <xf numFmtId="0" fontId="4" fillId="8" borderId="58" xfId="0" applyFont="1" applyFill="1" applyBorder="1" applyAlignment="1">
      <alignment horizontal="left" vertical="center" wrapText="1" indent="2"/>
    </xf>
    <xf numFmtId="0" fontId="4" fillId="8" borderId="49" xfId="0" applyFont="1" applyFill="1" applyBorder="1" applyAlignment="1">
      <alignment horizontal="left" vertical="center" wrapText="1"/>
    </xf>
    <xf numFmtId="0" fontId="19" fillId="12" borderId="47" xfId="0" applyFont="1" applyFill="1" applyBorder="1" applyAlignment="1" applyProtection="1">
      <alignment horizontal="left" vertical="center" wrapText="1" indent="2"/>
      <protection locked="0"/>
    </xf>
    <xf numFmtId="0" fontId="4" fillId="8" borderId="65" xfId="0" applyFont="1" applyFill="1" applyBorder="1" applyAlignment="1">
      <alignment horizontal="left" vertical="center" wrapText="1" indent="2"/>
    </xf>
    <xf numFmtId="0" fontId="6" fillId="2" borderId="14" xfId="0" applyFont="1" applyFill="1" applyBorder="1" applyAlignment="1">
      <alignment horizontal="left" vertical="center"/>
    </xf>
    <xf numFmtId="0" fontId="6" fillId="2" borderId="15" xfId="0" applyFont="1" applyFill="1" applyBorder="1" applyAlignment="1">
      <alignment horizontal="left" vertical="center"/>
    </xf>
    <xf numFmtId="0" fontId="6" fillId="2" borderId="16" xfId="0" applyFont="1" applyFill="1" applyBorder="1" applyAlignment="1">
      <alignment horizontal="left" vertical="center"/>
    </xf>
    <xf numFmtId="0" fontId="0" fillId="5" borderId="13" xfId="0" applyFill="1" applyBorder="1" applyAlignment="1">
      <alignment horizontal="left" vertical="center" indent="2"/>
    </xf>
    <xf numFmtId="0" fontId="0" fillId="5" borderId="14" xfId="0" applyFill="1" applyBorder="1" applyAlignment="1">
      <alignment horizontal="left" vertical="center" wrapText="1" indent="1"/>
    </xf>
    <xf numFmtId="0" fontId="0" fillId="5" borderId="16" xfId="0" applyFill="1" applyBorder="1" applyAlignment="1">
      <alignment horizontal="left" vertical="center" wrapText="1" indent="1"/>
    </xf>
    <xf numFmtId="0" fontId="2" fillId="7" borderId="14" xfId="0" applyFont="1" applyFill="1" applyBorder="1" applyAlignment="1">
      <alignment horizontal="left" vertical="center" indent="1"/>
    </xf>
    <xf numFmtId="0" fontId="2" fillId="7" borderId="16" xfId="0" applyFont="1" applyFill="1" applyBorder="1" applyAlignment="1">
      <alignment horizontal="left" vertical="center" indent="1"/>
    </xf>
    <xf numFmtId="0" fontId="0" fillId="5" borderId="13" xfId="0" applyFill="1" applyBorder="1" applyAlignment="1">
      <alignment horizontal="left" vertical="center" wrapText="1" indent="1"/>
    </xf>
    <xf numFmtId="0" fontId="14" fillId="2" borderId="11" xfId="0" applyFont="1" applyFill="1" applyBorder="1" applyAlignment="1">
      <alignment horizontal="left" vertical="center" wrapText="1" indent="1"/>
    </xf>
    <xf numFmtId="0" fontId="14" fillId="2" borderId="9" xfId="0" applyFont="1" applyFill="1" applyBorder="1" applyAlignment="1">
      <alignment horizontal="left" vertical="center" wrapText="1" indent="1"/>
    </xf>
    <xf numFmtId="0" fontId="14" fillId="2" borderId="10" xfId="0" applyFont="1" applyFill="1" applyBorder="1" applyAlignment="1">
      <alignment horizontal="left" vertical="center" wrapText="1" indent="1"/>
    </xf>
    <xf numFmtId="0" fontId="14" fillId="9" borderId="11" xfId="0" applyFont="1" applyFill="1" applyBorder="1" applyAlignment="1">
      <alignment horizontal="left" vertical="center" wrapText="1" indent="1"/>
    </xf>
    <xf numFmtId="0" fontId="14" fillId="9" borderId="26" xfId="0" applyFont="1" applyFill="1" applyBorder="1" applyAlignment="1">
      <alignment horizontal="left" vertical="center" wrapText="1" indent="1"/>
    </xf>
    <xf numFmtId="0" fontId="1" fillId="3" borderId="41" xfId="0" applyFont="1" applyFill="1" applyBorder="1" applyAlignment="1">
      <alignment horizontal="left" vertical="center" indent="1"/>
    </xf>
    <xf numFmtId="0" fontId="1" fillId="3" borderId="42" xfId="0" applyFont="1" applyFill="1" applyBorder="1" applyAlignment="1">
      <alignment horizontal="left" vertical="center" indent="1"/>
    </xf>
    <xf numFmtId="0" fontId="1" fillId="3" borderId="43" xfId="0" applyFont="1" applyFill="1" applyBorder="1" applyAlignment="1">
      <alignment horizontal="left" vertical="center" indent="1"/>
    </xf>
    <xf numFmtId="0" fontId="1" fillId="13" borderId="41" xfId="0" applyFont="1" applyFill="1" applyBorder="1" applyAlignment="1">
      <alignment horizontal="left" vertical="center" indent="1"/>
    </xf>
    <xf numFmtId="0" fontId="1" fillId="13" borderId="42" xfId="0" applyFont="1" applyFill="1" applyBorder="1" applyAlignment="1">
      <alignment horizontal="left" vertical="center" indent="1"/>
    </xf>
    <xf numFmtId="0" fontId="1" fillId="13" borderId="43" xfId="0" applyFont="1" applyFill="1" applyBorder="1" applyAlignment="1">
      <alignment horizontal="left" vertical="center" indent="1"/>
    </xf>
    <xf numFmtId="0" fontId="1" fillId="9" borderId="50" xfId="0" applyFont="1" applyFill="1" applyBorder="1" applyAlignment="1">
      <alignment horizontal="center" vertical="center" wrapText="1"/>
    </xf>
    <xf numFmtId="0" fontId="1" fillId="9" borderId="56" xfId="0" applyFont="1" applyFill="1" applyBorder="1" applyAlignment="1">
      <alignment horizontal="center" vertical="center" wrapText="1"/>
    </xf>
    <xf numFmtId="0" fontId="1" fillId="9" borderId="57"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0" fillId="10" borderId="66" xfId="0" applyFill="1" applyBorder="1" applyAlignment="1" applyProtection="1">
      <alignment horizontal="left" vertical="center" wrapText="1"/>
      <protection locked="0"/>
    </xf>
  </cellXfs>
  <cellStyles count="6">
    <cellStyle name="Comma" xfId="5" builtinId="3"/>
    <cellStyle name="Comma 16" xfId="3" xr:uid="{086A7D24-E6E4-42C6-8ACC-5C8C66DA0EFD}"/>
    <cellStyle name="Currency" xfId="1" builtinId="4"/>
    <cellStyle name="Normal" xfId="0" builtinId="0"/>
    <cellStyle name="Normal 10" xfId="2" xr:uid="{41125CBC-B0FF-4F0C-B58B-DD53E4E4802E}"/>
    <cellStyle name="Normal 2" xfId="4" xr:uid="{9DB98340-E27C-457D-814E-4692C2C4A5DA}"/>
  </cellStyles>
  <dxfs count="12">
    <dxf>
      <font>
        <b/>
        <i val="0"/>
        <color theme="0"/>
      </font>
      <fill>
        <patternFill>
          <bgColor theme="1"/>
        </patternFill>
      </fill>
    </dxf>
    <dxf>
      <font>
        <b/>
        <i val="0"/>
        <color theme="0"/>
      </font>
      <fill>
        <patternFill>
          <bgColor theme="1"/>
        </patternFill>
      </fill>
    </dxf>
    <dxf>
      <font>
        <color theme="0"/>
      </font>
    </dxf>
    <dxf>
      <font>
        <color theme="0"/>
      </font>
    </dxf>
    <dxf>
      <font>
        <color theme="0"/>
      </font>
    </dxf>
    <dxf>
      <font>
        <b/>
        <i val="0"/>
        <color theme="0"/>
      </font>
      <fill>
        <patternFill>
          <bgColor theme="1"/>
        </patternFill>
      </fill>
    </dxf>
    <dxf>
      <font>
        <color theme="0"/>
      </font>
    </dxf>
    <dxf>
      <font>
        <color theme="0"/>
      </font>
    </dxf>
    <dxf>
      <font>
        <b/>
        <i val="0"/>
        <color theme="0"/>
      </font>
      <fill>
        <patternFill>
          <bgColor theme="1"/>
        </patternFill>
      </fill>
    </dxf>
    <dxf>
      <font>
        <color theme="0"/>
      </font>
    </dxf>
    <dxf>
      <font>
        <b/>
        <i val="0"/>
        <color theme="0"/>
      </font>
      <fill>
        <patternFill>
          <bgColor theme="1"/>
        </patternFill>
      </fill>
    </dxf>
    <dxf>
      <font>
        <color theme="0"/>
      </font>
    </dxf>
  </dxfs>
  <tableStyles count="0" defaultTableStyle="TableStyleMedium2" defaultPivotStyle="PivotStyleLight16"/>
  <colors>
    <mruColors>
      <color rgb="FF00539B"/>
      <color rgb="FFFFFF99"/>
      <color rgb="FF949B50"/>
      <color rgb="FF56A0D3"/>
      <color rgb="FF5D2884"/>
      <color rgb="FF807F83"/>
      <color rgb="FFBF311A"/>
      <color rgb="FFE58E1A"/>
      <color rgb="FF7542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Plante Moran">
      <a:dk1>
        <a:sysClr val="windowText" lastClr="000000"/>
      </a:dk1>
      <a:lt1>
        <a:sysClr val="window" lastClr="FFFFFF"/>
      </a:lt1>
      <a:dk2>
        <a:srgbClr val="00539B"/>
      </a:dk2>
      <a:lt2>
        <a:srgbClr val="F2F2F2"/>
      </a:lt2>
      <a:accent1>
        <a:srgbClr val="56A0D3"/>
      </a:accent1>
      <a:accent2>
        <a:srgbClr val="BF311A"/>
      </a:accent2>
      <a:accent3>
        <a:srgbClr val="949B50"/>
      </a:accent3>
      <a:accent4>
        <a:srgbClr val="754200"/>
      </a:accent4>
      <a:accent5>
        <a:srgbClr val="807F83"/>
      </a:accent5>
      <a:accent6>
        <a:srgbClr val="E58E1A"/>
      </a:accent6>
      <a:hlink>
        <a:srgbClr val="00539B"/>
      </a:hlink>
      <a:folHlink>
        <a:srgbClr val="00539B"/>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pageSetUpPr fitToPage="1"/>
  </sheetPr>
  <dimension ref="A1:AA57"/>
  <sheetViews>
    <sheetView workbookViewId="0"/>
  </sheetViews>
  <sheetFormatPr defaultColWidth="0" defaultRowHeight="15" customHeight="1" zeroHeight="1" thickTop="1" thickBottom="1" x14ac:dyDescent="0.35"/>
  <cols>
    <col min="1" max="1" width="3.6640625" style="7" customWidth="1"/>
    <col min="2" max="2" width="33.44140625" style="7" customWidth="1"/>
    <col min="3" max="3" width="40.6640625" style="8" customWidth="1"/>
    <col min="4" max="4" width="40.6640625" style="7" customWidth="1"/>
    <col min="5" max="5" width="3.6640625" style="7" customWidth="1"/>
    <col min="6" max="16384" width="9.33203125" style="7" hidden="1"/>
  </cols>
  <sheetData>
    <row r="1" spans="2:27" ht="3" customHeight="1" thickTop="1" thickBot="1" x14ac:dyDescent="0.35">
      <c r="B1" s="10"/>
      <c r="C1" s="11"/>
      <c r="D1" s="12"/>
    </row>
    <row r="2" spans="2:27" ht="5.0999999999999996" customHeight="1" thickTop="1" thickBot="1" x14ac:dyDescent="0.35">
      <c r="B2" s="10"/>
      <c r="C2" s="11"/>
      <c r="D2" s="12"/>
    </row>
    <row r="3" spans="2:27" ht="30" customHeight="1" thickTop="1" thickBot="1" x14ac:dyDescent="0.35">
      <c r="B3" s="182" t="s">
        <v>0</v>
      </c>
      <c r="C3" s="183"/>
      <c r="D3" s="184"/>
      <c r="AA3" s="7" t="s">
        <v>1</v>
      </c>
    </row>
    <row r="4" spans="2:27" ht="45" customHeight="1" thickTop="1" thickBot="1" x14ac:dyDescent="0.35">
      <c r="B4" s="9" t="s">
        <v>2</v>
      </c>
      <c r="C4" s="43" t="s">
        <v>3</v>
      </c>
      <c r="D4" s="53" t="s">
        <v>4</v>
      </c>
    </row>
    <row r="5" spans="2:27" ht="15" customHeight="1" thickTop="1" thickBot="1" x14ac:dyDescent="0.35"/>
    <row r="6" spans="2:27" ht="30" customHeight="1" thickTop="1" thickBot="1" x14ac:dyDescent="0.35">
      <c r="B6" s="182" t="s">
        <v>5</v>
      </c>
      <c r="C6" s="183"/>
      <c r="D6" s="184"/>
    </row>
    <row r="7" spans="2:27" ht="30" customHeight="1" thickTop="1" thickBot="1" x14ac:dyDescent="0.35">
      <c r="B7" s="185" t="s">
        <v>208</v>
      </c>
      <c r="C7" s="185"/>
      <c r="D7" s="27" t="s">
        <v>6</v>
      </c>
    </row>
    <row r="8" spans="2:27" ht="15" customHeight="1" thickTop="1" thickBot="1" x14ac:dyDescent="0.35"/>
    <row r="9" spans="2:27" ht="30" customHeight="1" thickTop="1" thickBot="1" x14ac:dyDescent="0.35">
      <c r="B9" s="182" t="s">
        <v>7</v>
      </c>
      <c r="C9" s="183"/>
      <c r="D9" s="184"/>
    </row>
    <row r="10" spans="2:27" ht="15" customHeight="1" thickTop="1" thickBot="1" x14ac:dyDescent="0.35">
      <c r="B10" s="13" t="s">
        <v>8</v>
      </c>
      <c r="C10" s="188" t="s">
        <v>9</v>
      </c>
      <c r="D10" s="189"/>
    </row>
    <row r="11" spans="2:27" ht="30" customHeight="1" thickTop="1" thickBot="1" x14ac:dyDescent="0.35">
      <c r="B11" s="14" t="str">
        <f>'Proposal Summary'!B2</f>
        <v>Proposal Summary</v>
      </c>
      <c r="C11" s="186" t="s">
        <v>10</v>
      </c>
      <c r="D11" s="187"/>
    </row>
    <row r="12" spans="2:27" ht="147.75" customHeight="1" thickTop="1" thickBot="1" x14ac:dyDescent="0.35">
      <c r="B12" s="14" t="s">
        <v>11</v>
      </c>
      <c r="C12" s="186" t="s">
        <v>12</v>
      </c>
      <c r="D12" s="187"/>
    </row>
    <row r="13" spans="2:27" ht="40.200000000000003" customHeight="1" thickTop="1" thickBot="1" x14ac:dyDescent="0.35">
      <c r="B13" s="14" t="s">
        <v>13</v>
      </c>
      <c r="C13" s="186" t="s">
        <v>14</v>
      </c>
      <c r="D13" s="187"/>
    </row>
    <row r="14" spans="2:27" ht="61.2" customHeight="1" thickTop="1" thickBot="1" x14ac:dyDescent="0.35">
      <c r="B14" s="14" t="s">
        <v>15</v>
      </c>
      <c r="C14" s="186" t="s">
        <v>16</v>
      </c>
      <c r="D14" s="187"/>
    </row>
    <row r="15" spans="2:27" ht="48.6" customHeight="1" thickTop="1" thickBot="1" x14ac:dyDescent="0.35">
      <c r="B15" s="14" t="s">
        <v>17</v>
      </c>
      <c r="C15" s="190" t="s">
        <v>18</v>
      </c>
      <c r="D15" s="190"/>
    </row>
    <row r="16" spans="2:27" ht="138" customHeight="1" thickTop="1" thickBot="1" x14ac:dyDescent="0.35">
      <c r="B16" s="14" t="s">
        <v>19</v>
      </c>
      <c r="C16" s="190" t="s">
        <v>20</v>
      </c>
      <c r="D16" s="190"/>
    </row>
    <row r="17" spans="2:4" ht="206.4" customHeight="1" thickTop="1" thickBot="1" x14ac:dyDescent="0.35">
      <c r="B17" s="177" t="s">
        <v>21</v>
      </c>
      <c r="C17" s="186" t="s">
        <v>209</v>
      </c>
      <c r="D17" s="187"/>
    </row>
    <row r="18" spans="2:4" ht="15" customHeight="1" thickTop="1" thickBot="1" x14ac:dyDescent="0.35">
      <c r="B18" s="10"/>
      <c r="C18" s="11"/>
      <c r="D18" s="12"/>
    </row>
    <row r="19" spans="2:4" ht="15" customHeight="1" thickTop="1" thickBot="1" x14ac:dyDescent="0.35"/>
    <row r="32" spans="2:4" ht="15" hidden="1" customHeight="1" x14ac:dyDescent="0.3"/>
    <row r="33" ht="15" hidden="1" customHeight="1" x14ac:dyDescent="0.3"/>
    <row r="42" ht="15" hidden="1" customHeight="1" x14ac:dyDescent="0.3"/>
    <row r="43" ht="15" hidden="1" customHeight="1" x14ac:dyDescent="0.3"/>
    <row r="44" ht="15" hidden="1" customHeight="1" x14ac:dyDescent="0.3"/>
    <row r="45" ht="15" hidden="1" customHeight="1" x14ac:dyDescent="0.3"/>
    <row r="48" ht="15" hidden="1" customHeight="1" x14ac:dyDescent="0.3"/>
    <row r="53" ht="15" hidden="1" customHeight="1" x14ac:dyDescent="0.3"/>
    <row r="54" ht="15" hidden="1" customHeight="1" x14ac:dyDescent="0.3"/>
    <row r="55" ht="15" hidden="1" customHeight="1" x14ac:dyDescent="0.3"/>
    <row r="56" ht="15" hidden="1" customHeight="1" x14ac:dyDescent="0.3"/>
    <row r="57" ht="15" customHeight="1" thickTop="1" thickBot="1" x14ac:dyDescent="0.35"/>
  </sheetData>
  <sheetProtection algorithmName="SHA-512" hashValue="4bMtvdAY0EVEVz22Zh4rEfbdd4T+XzDFtjz+FPykC/i9zDMSUQv6FJunv5bWTS9FG6j1vjLMa0ExqDHfMLW+hw==" saltValue="Uvz59Qlawq//FDnyvGFMzA==" spinCount="100000" sheet="1" formatCells="0" formatRows="0"/>
  <protectedRanges>
    <protectedRange sqref="D7" name="Range1"/>
  </protectedRanges>
  <mergeCells count="12">
    <mergeCell ref="B3:D3"/>
    <mergeCell ref="B6:D6"/>
    <mergeCell ref="B7:C7"/>
    <mergeCell ref="C14:D14"/>
    <mergeCell ref="C17:D17"/>
    <mergeCell ref="C13:D13"/>
    <mergeCell ref="C12:D12"/>
    <mergeCell ref="B9:D9"/>
    <mergeCell ref="C10:D10"/>
    <mergeCell ref="C11:D11"/>
    <mergeCell ref="C15:D15"/>
    <mergeCell ref="C16:D16"/>
  </mergeCells>
  <printOptions horizontalCentered="1" verticalCentered="1"/>
  <pageMargins left="0.7" right="0.7" top="0.75" bottom="0.7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pageSetUpPr fitToPage="1"/>
  </sheetPr>
  <dimension ref="A1:F14"/>
  <sheetViews>
    <sheetView workbookViewId="0">
      <selection activeCell="C5" sqref="C5"/>
    </sheetView>
  </sheetViews>
  <sheetFormatPr defaultColWidth="0" defaultRowHeight="14.4" zeroHeight="1" x14ac:dyDescent="0.3"/>
  <cols>
    <col min="1" max="1" width="3.6640625" style="31" customWidth="1"/>
    <col min="2" max="2" width="73.109375" style="1" bestFit="1" customWidth="1"/>
    <col min="3" max="4" width="25.6640625" style="1" customWidth="1"/>
    <col min="5" max="5" width="65.6640625" style="1" customWidth="1"/>
    <col min="6" max="6" width="3.6640625" style="31" customWidth="1"/>
    <col min="7" max="16384" width="9.33203125" style="1" hidden="1"/>
  </cols>
  <sheetData>
    <row r="1" spans="1:6" s="33" customFormat="1" x14ac:dyDescent="0.3">
      <c r="A1" s="32"/>
      <c r="F1" s="34"/>
    </row>
    <row r="2" spans="1:6" ht="30" customHeight="1" x14ac:dyDescent="0.3">
      <c r="B2" s="15" t="s">
        <v>22</v>
      </c>
      <c r="C2" s="191" t="str">
        <f>'Bidder Checklist'!C11</f>
        <v>No data entry is required in the Proposal Summary. Comments are optional.</v>
      </c>
      <c r="D2" s="192"/>
      <c r="E2" s="193"/>
    </row>
    <row r="3" spans="1:6" ht="28.8" x14ac:dyDescent="0.3">
      <c r="B3" s="3" t="s">
        <v>23</v>
      </c>
      <c r="C3" s="4" t="s">
        <v>24</v>
      </c>
      <c r="D3" s="4" t="s">
        <v>25</v>
      </c>
      <c r="E3" s="6" t="s">
        <v>26</v>
      </c>
    </row>
    <row r="4" spans="1:6" x14ac:dyDescent="0.3">
      <c r="B4" s="78" t="s">
        <v>11</v>
      </c>
      <c r="C4" s="16">
        <f>'Oracle Software Implementation'!E32</f>
        <v>0</v>
      </c>
      <c r="D4" s="16" t="s">
        <v>27</v>
      </c>
      <c r="E4" s="48"/>
    </row>
    <row r="5" spans="1:6" x14ac:dyDescent="0.3">
      <c r="B5" s="78" t="s">
        <v>28</v>
      </c>
      <c r="C5" s="16">
        <f>'Oracle Software Implementation'!F32</f>
        <v>0</v>
      </c>
      <c r="D5" s="16" t="s">
        <v>27</v>
      </c>
      <c r="E5" s="48"/>
    </row>
    <row r="6" spans="1:6" x14ac:dyDescent="0.3">
      <c r="B6" s="78" t="s">
        <v>13</v>
      </c>
      <c r="C6" s="16">
        <f>'Data Conversion Services'!K30</f>
        <v>0</v>
      </c>
      <c r="D6" s="16" t="s">
        <v>27</v>
      </c>
      <c r="E6" s="48"/>
    </row>
    <row r="7" spans="1:6" x14ac:dyDescent="0.3">
      <c r="B7" s="78" t="s">
        <v>15</v>
      </c>
      <c r="C7" s="16">
        <f>Integrations!L31</f>
        <v>0</v>
      </c>
      <c r="D7" s="16" t="s">
        <v>27</v>
      </c>
      <c r="E7" s="48"/>
    </row>
    <row r="8" spans="1:6" x14ac:dyDescent="0.3">
      <c r="B8" s="78" t="s">
        <v>17</v>
      </c>
      <c r="C8" s="16">
        <f ca="1">Modifications!G10</f>
        <v>0</v>
      </c>
      <c r="D8" s="16" t="s">
        <v>27</v>
      </c>
      <c r="E8" s="48"/>
    </row>
    <row r="9" spans="1:6" ht="15" thickBot="1" x14ac:dyDescent="0.35">
      <c r="B9" s="78" t="s">
        <v>29</v>
      </c>
      <c r="C9" s="16">
        <f ca="1">'Other Services'!F21</f>
        <v>0</v>
      </c>
      <c r="D9" s="16">
        <f ca="1">IFERROR(SUM('Other Services'!G21:P21)/COUNTIF('Other Services'!G21:P21,"&gt;0"),0)</f>
        <v>0</v>
      </c>
      <c r="E9" s="48"/>
    </row>
    <row r="10" spans="1:6" ht="15" thickBot="1" x14ac:dyDescent="0.35">
      <c r="B10" s="81" t="s">
        <v>30</v>
      </c>
      <c r="C10" s="82">
        <f ca="1">SUM(C4:C9)</f>
        <v>0</v>
      </c>
      <c r="D10" s="82">
        <f ca="1">SUM(D4:D9)</f>
        <v>0</v>
      </c>
      <c r="E10" s="83"/>
    </row>
    <row r="11" spans="1:6" s="42" customFormat="1" ht="15" thickBot="1" x14ac:dyDescent="0.35">
      <c r="A11" s="30"/>
      <c r="B11" s="39"/>
      <c r="C11" s="40"/>
      <c r="D11" s="40"/>
      <c r="E11" s="41"/>
      <c r="F11" s="30"/>
    </row>
    <row r="12" spans="1:6" ht="28.8" x14ac:dyDescent="0.3">
      <c r="B12" s="55" t="s">
        <v>31</v>
      </c>
      <c r="C12" s="56" t="s">
        <v>24</v>
      </c>
      <c r="D12" s="56" t="s">
        <v>25</v>
      </c>
      <c r="E12" s="57" t="s">
        <v>26</v>
      </c>
    </row>
    <row r="13" spans="1:6" ht="15" thickBot="1" x14ac:dyDescent="0.35">
      <c r="B13" s="150" t="s">
        <v>207</v>
      </c>
      <c r="C13" s="151">
        <f ca="1">Optional!G21</f>
        <v>0</v>
      </c>
      <c r="D13" s="151">
        <f ca="1">IFERROR(SUM(Optional!H21:Q21)/COUNTIF(Optional!H21:Q21,"&gt;0"),0)</f>
        <v>0</v>
      </c>
      <c r="E13" s="152"/>
    </row>
    <row r="14" spans="1:6" s="33" customFormat="1" x14ac:dyDescent="0.3">
      <c r="A14" s="35"/>
      <c r="F14" s="36"/>
    </row>
  </sheetData>
  <sheetProtection algorithmName="SHA-512" hashValue="B4buNtsRVvWy+GsvZmlylpPPkLtW23j2hkUyKJrSP2El6NQmv7PmTEtUEQFqF9142Jqep0nfsNAvmb1o0V1ZYg==" saltValue="lyyQWHCi8pD/sQ0CP7pMCA==" spinCount="100000" sheet="1" formatCells="0" formatRows="0"/>
  <protectedRanges>
    <protectedRange sqref="E4:E9 E13" name="Range1"/>
  </protectedRanges>
  <mergeCells count="1">
    <mergeCell ref="C2:E2"/>
  </mergeCells>
  <printOptions horizontalCentered="1"/>
  <pageMargins left="0.5" right="0.5" top="1" bottom="0.25" header="0.3" footer="0.3"/>
  <pageSetup scale="97" fitToHeight="0" orientation="landscape" r:id="rId1"/>
  <headerFooter scaleWithDoc="0">
    <oddHeader>&amp;C&amp;"-,Bold"Clark Regional Wastewater District - ERP System Selection and Implementation
Attachment B - Pricing Forms
&amp;"-,Italic" &amp;A</oddHeader>
  </headerFooter>
  <extLst>
    <ext xmlns:x14="http://schemas.microsoft.com/office/spreadsheetml/2009/9/main" uri="{78C0D931-6437-407d-A8EE-F0AAD7539E65}">
      <x14:conditionalFormattings>
        <x14:conditionalFormatting xmlns:xm="http://schemas.microsoft.com/office/excel/2006/main">
          <x14:cfRule type="expression" priority="1125" id="{4DDDB22B-ECB1-484A-9A2C-041E3D311085}">
            <xm:f>'Bidder Checklist'!#REF!='Bidder Checklist'!#REF!</xm:f>
            <x14:dxf>
              <font>
                <color theme="0"/>
              </font>
            </x14:dxf>
          </x14:cfRule>
          <xm:sqref>C2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3E8C7-B062-4429-9898-23DBDE813702}">
  <sheetPr>
    <tabColor rgb="FF00539B"/>
    <pageSetUpPr autoPageBreaks="0"/>
  </sheetPr>
  <dimension ref="A1:K40"/>
  <sheetViews>
    <sheetView workbookViewId="0"/>
  </sheetViews>
  <sheetFormatPr defaultColWidth="0" defaultRowHeight="15" customHeight="1" zeroHeight="1" x14ac:dyDescent="0.3"/>
  <cols>
    <col min="1" max="1" width="3.6640625" style="66" customWidth="1"/>
    <col min="2" max="2" width="54.33203125" customWidth="1"/>
    <col min="3" max="3" width="19.33203125" customWidth="1"/>
    <col min="4" max="4" width="66.6640625" customWidth="1"/>
    <col min="5" max="5" width="3.6640625" style="66" customWidth="1"/>
    <col min="6" max="11" width="0" hidden="1" customWidth="1"/>
    <col min="12" max="16384" width="9.33203125" hidden="1"/>
  </cols>
  <sheetData>
    <row r="1" spans="1:5" s="37" customFormat="1" ht="14.4" x14ac:dyDescent="0.3">
      <c r="A1" s="64"/>
      <c r="E1" s="65"/>
    </row>
    <row r="2" spans="1:5" s="1" customFormat="1" ht="46.5" customHeight="1" x14ac:dyDescent="0.3">
      <c r="A2" s="31"/>
      <c r="B2" s="28" t="s">
        <v>32</v>
      </c>
      <c r="C2" s="194" t="s">
        <v>33</v>
      </c>
      <c r="D2" s="195"/>
      <c r="E2" s="31"/>
    </row>
    <row r="3" spans="1:5" s="1" customFormat="1" thickBot="1" x14ac:dyDescent="0.35">
      <c r="A3" s="31"/>
      <c r="B3" s="67"/>
      <c r="C3" s="68" t="s">
        <v>34</v>
      </c>
      <c r="D3" s="69" t="s">
        <v>26</v>
      </c>
      <c r="E3" s="31"/>
    </row>
    <row r="4" spans="1:5" s="1" customFormat="1" ht="15" customHeight="1" x14ac:dyDescent="0.3">
      <c r="A4" s="31"/>
      <c r="B4" s="196" t="s">
        <v>35</v>
      </c>
      <c r="C4" s="197"/>
      <c r="D4" s="198"/>
      <c r="E4" s="31"/>
    </row>
    <row r="5" spans="1:5" ht="14.4" x14ac:dyDescent="0.3">
      <c r="B5" s="75"/>
      <c r="C5" s="63"/>
      <c r="D5" s="44"/>
    </row>
    <row r="6" spans="1:5" ht="14.4" x14ac:dyDescent="0.3">
      <c r="B6" s="75"/>
      <c r="C6" s="63"/>
      <c r="D6" s="44"/>
    </row>
    <row r="7" spans="1:5" ht="14.4" x14ac:dyDescent="0.3">
      <c r="B7" s="75"/>
      <c r="C7" s="63"/>
      <c r="D7" s="77"/>
    </row>
    <row r="8" spans="1:5" ht="14.4" x14ac:dyDescent="0.3">
      <c r="B8" s="75"/>
      <c r="C8" s="63"/>
      <c r="D8" s="44"/>
    </row>
    <row r="9" spans="1:5" ht="14.4" x14ac:dyDescent="0.3">
      <c r="B9" s="75"/>
      <c r="C9" s="63"/>
      <c r="D9" s="44"/>
    </row>
    <row r="10" spans="1:5" ht="14.4" x14ac:dyDescent="0.3">
      <c r="B10" s="75"/>
      <c r="C10" s="63"/>
      <c r="D10" s="44"/>
    </row>
    <row r="11" spans="1:5" ht="14.4" x14ac:dyDescent="0.3">
      <c r="B11" s="75"/>
      <c r="C11" s="63"/>
      <c r="D11" s="44"/>
    </row>
    <row r="12" spans="1:5" ht="14.4" x14ac:dyDescent="0.3">
      <c r="B12" s="75"/>
      <c r="C12" s="63"/>
      <c r="D12" s="44"/>
    </row>
    <row r="13" spans="1:5" ht="14.4" x14ac:dyDescent="0.3">
      <c r="B13" s="75"/>
      <c r="C13" s="63"/>
      <c r="D13" s="44"/>
    </row>
    <row r="14" spans="1:5" ht="14.4" x14ac:dyDescent="0.3">
      <c r="B14" s="75"/>
      <c r="C14" s="63"/>
      <c r="D14" s="44"/>
    </row>
    <row r="15" spans="1:5" ht="14.4" x14ac:dyDescent="0.3">
      <c r="B15" s="75"/>
      <c r="C15" s="63"/>
      <c r="D15" s="44"/>
    </row>
    <row r="16" spans="1:5" ht="14.4" x14ac:dyDescent="0.3">
      <c r="B16" s="75"/>
      <c r="C16" s="63"/>
      <c r="D16" s="44"/>
    </row>
    <row r="17" spans="2:4" ht="14.4" x14ac:dyDescent="0.3">
      <c r="B17" s="75"/>
      <c r="C17" s="63"/>
      <c r="D17" s="44"/>
    </row>
    <row r="18" spans="2:4" ht="14.4" x14ac:dyDescent="0.3">
      <c r="B18" s="75"/>
      <c r="C18" s="63"/>
      <c r="D18" s="44"/>
    </row>
    <row r="19" spans="2:4" ht="14.4" x14ac:dyDescent="0.3">
      <c r="B19" s="75"/>
      <c r="C19" s="63"/>
      <c r="D19" s="44"/>
    </row>
    <row r="20" spans="2:4" ht="14.4" x14ac:dyDescent="0.3">
      <c r="B20" s="75"/>
      <c r="C20" s="63"/>
      <c r="D20" s="44"/>
    </row>
    <row r="21" spans="2:4" ht="14.4" x14ac:dyDescent="0.3">
      <c r="B21" s="75"/>
      <c r="C21" s="63"/>
      <c r="D21" s="44"/>
    </row>
    <row r="22" spans="2:4" ht="14.4" x14ac:dyDescent="0.3">
      <c r="B22" s="75"/>
      <c r="C22" s="63"/>
      <c r="D22" s="44"/>
    </row>
    <row r="23" spans="2:4" ht="14.4" x14ac:dyDescent="0.3">
      <c r="B23" s="75"/>
      <c r="C23" s="63"/>
      <c r="D23" s="44"/>
    </row>
    <row r="24" spans="2:4" ht="14.4" x14ac:dyDescent="0.3">
      <c r="B24" s="75"/>
      <c r="C24" s="63"/>
      <c r="D24" s="44"/>
    </row>
    <row r="25" spans="2:4" ht="15" customHeight="1" thickBot="1" x14ac:dyDescent="0.35">
      <c r="B25" s="76"/>
      <c r="C25" s="86"/>
      <c r="D25" s="45"/>
    </row>
    <row r="26" spans="2:4" ht="15" customHeight="1" x14ac:dyDescent="0.3">
      <c r="B26" s="199" t="s">
        <v>36</v>
      </c>
      <c r="C26" s="200"/>
      <c r="D26" s="201"/>
    </row>
    <row r="27" spans="2:4" ht="15" customHeight="1" x14ac:dyDescent="0.3">
      <c r="B27" s="75"/>
      <c r="C27" s="63"/>
      <c r="D27" s="44"/>
    </row>
    <row r="28" spans="2:4" ht="15" customHeight="1" x14ac:dyDescent="0.3">
      <c r="B28" s="75"/>
      <c r="C28" s="63"/>
      <c r="D28" s="44"/>
    </row>
    <row r="29" spans="2:4" ht="15" customHeight="1" x14ac:dyDescent="0.3">
      <c r="B29" s="95"/>
      <c r="C29" s="79"/>
      <c r="D29" s="80"/>
    </row>
    <row r="30" spans="2:4" ht="15" customHeight="1" x14ac:dyDescent="0.3">
      <c r="B30" s="95"/>
      <c r="C30" s="79"/>
      <c r="D30" s="80"/>
    </row>
    <row r="31" spans="2:4" ht="15" customHeight="1" x14ac:dyDescent="0.3">
      <c r="B31" s="95"/>
      <c r="C31" s="79"/>
      <c r="D31" s="80"/>
    </row>
    <row r="32" spans="2:4" ht="15" customHeight="1" x14ac:dyDescent="0.3">
      <c r="B32" s="95"/>
      <c r="C32" s="79"/>
      <c r="D32" s="80"/>
    </row>
    <row r="33" spans="2:4" ht="15" customHeight="1" x14ac:dyDescent="0.3">
      <c r="B33" s="95"/>
      <c r="C33" s="79"/>
      <c r="D33" s="80"/>
    </row>
    <row r="34" spans="2:4" ht="15" customHeight="1" x14ac:dyDescent="0.3">
      <c r="B34" s="95"/>
      <c r="C34" s="79"/>
      <c r="D34" s="80"/>
    </row>
    <row r="35" spans="2:4" ht="15" customHeight="1" x14ac:dyDescent="0.3">
      <c r="B35" s="95"/>
      <c r="C35" s="79"/>
      <c r="D35" s="80"/>
    </row>
    <row r="36" spans="2:4" ht="15" customHeight="1" x14ac:dyDescent="0.3">
      <c r="B36" s="95"/>
      <c r="C36" s="79"/>
      <c r="D36" s="80"/>
    </row>
    <row r="37" spans="2:4" ht="15" customHeight="1" x14ac:dyDescent="0.3">
      <c r="B37" s="95"/>
      <c r="C37" s="79"/>
      <c r="D37" s="80"/>
    </row>
    <row r="38" spans="2:4" ht="15" customHeight="1" thickBot="1" x14ac:dyDescent="0.35">
      <c r="B38" s="76"/>
      <c r="C38" s="86"/>
      <c r="D38" s="45"/>
    </row>
    <row r="39" spans="2:4" ht="15" customHeight="1" x14ac:dyDescent="0.3"/>
    <row r="40" spans="2:4" ht="15" customHeight="1" x14ac:dyDescent="0.3"/>
  </sheetData>
  <protectedRanges>
    <protectedRange sqref="C5:D25 C27:D38" name="Range1"/>
  </protectedRanges>
  <mergeCells count="3">
    <mergeCell ref="C2:D2"/>
    <mergeCell ref="B4:D4"/>
    <mergeCell ref="B26:D26"/>
  </mergeCells>
  <dataValidations count="2">
    <dataValidation operator="greaterThanOrEqual" allowBlank="1" showErrorMessage="1" errorTitle="Invalid Entry" error="Please enter numeric values only and type any text in the comments column." sqref="C26 C39:C1048576 C1:C4" xr:uid="{81BD06FA-E5BA-430B-BD13-E59C6831C550}"/>
    <dataValidation type="list" operator="greaterThanOrEqual" allowBlank="1" showInputMessage="1" showErrorMessage="1" errorTitle="Invalid Entry" error="Please enter numeric values only and type any text in the comments column." promptTitle="Scope" prompt="Proposed: Cost included within proposal._x000a_Optional: Not proposed, but available and included in optional tab. _x000a_No Bid: Costs not proposed, functionality not available." sqref="C5:C25 C27:C38" xr:uid="{6523C437-C663-4A2B-9844-D95ED30350BB}">
      <formula1>"Proposed, No Bid"</formula1>
    </dataValidation>
  </dataValidations>
  <pageMargins left="0.5" right="0.5" top="1" bottom="0.25" header="0.3" footer="0.3"/>
  <pageSetup scale="98" orientation="portrait" r:id="rId1"/>
  <headerFooter scaleWithDoc="0">
    <oddHeader>&amp;C&amp;"-,Bold"Clark Regional Wastewater District - ERP System Selection and Implementation
Attachment B - Pricing Forms
&amp;"-,Italic"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3"/>
  </sheetPr>
  <dimension ref="C1:H33"/>
  <sheetViews>
    <sheetView tabSelected="1" topLeftCell="A16" workbookViewId="0">
      <selection activeCell="E20" sqref="E20"/>
    </sheetView>
  </sheetViews>
  <sheetFormatPr defaultColWidth="0" defaultRowHeight="14.4" zeroHeight="1" x14ac:dyDescent="0.3"/>
  <cols>
    <col min="1" max="2" width="3.6640625" customWidth="1"/>
    <col min="3" max="3" width="37.6640625" bestFit="1" customWidth="1"/>
    <col min="4" max="4" width="41.6640625" customWidth="1"/>
    <col min="5" max="7" width="18.6640625" style="29" customWidth="1"/>
    <col min="8" max="8" width="68.6640625" customWidth="1"/>
    <col min="9" max="9" width="3.6640625" customWidth="1"/>
    <col min="10" max="10" width="0" hidden="1" customWidth="1"/>
  </cols>
  <sheetData>
    <row r="1" spans="3:8" ht="15" thickBot="1" x14ac:dyDescent="0.35"/>
    <row r="2" spans="3:8" s="1" customFormat="1" ht="104.25" customHeight="1" x14ac:dyDescent="0.3">
      <c r="C2" s="106" t="s">
        <v>37</v>
      </c>
      <c r="D2" s="106"/>
      <c r="E2" s="202" t="str">
        <f>'Bidder Checklist'!C12</f>
        <v>Please complete the black cells with information regarding implementation costs regarding software that the County contracted with Oracle. If you are not implementing the proposed software, please provide rationale in the comments.
Any discounts or adjustments to costs should be included in line item pricing. You may use comments to explain any discounts or adjustments applied. 
Travel expenses should be entered on the "Other Services" tab.</v>
      </c>
      <c r="F2" s="203"/>
      <c r="G2" s="203"/>
      <c r="H2" s="204"/>
    </row>
    <row r="3" spans="3:8" s="1" customFormat="1" ht="74.25" customHeight="1" thickBot="1" x14ac:dyDescent="0.35">
      <c r="C3" s="107" t="s">
        <v>38</v>
      </c>
      <c r="D3" s="108" t="s">
        <v>39</v>
      </c>
      <c r="E3" s="109" t="s">
        <v>40</v>
      </c>
      <c r="F3" s="109" t="s">
        <v>41</v>
      </c>
      <c r="G3" s="109" t="s">
        <v>42</v>
      </c>
      <c r="H3" s="110" t="str">
        <f>'Proposal Summary'!E3</f>
        <v>Comments</v>
      </c>
    </row>
    <row r="4" spans="3:8" ht="28.8" x14ac:dyDescent="0.3">
      <c r="C4" s="178" t="str">
        <f>IF('Bidder Checklist'!$D$7="Enter Bidder Name","Enter Bidder Name on Bidder Checklist Tab",'Bidder Checklist'!$D$7)</f>
        <v>Enter Bidder Name on Bidder Checklist Tab</v>
      </c>
      <c r="D4" s="179" t="s">
        <v>151</v>
      </c>
      <c r="E4" s="157"/>
      <c r="F4" s="98"/>
      <c r="G4" s="98"/>
      <c r="H4" s="99"/>
    </row>
    <row r="5" spans="3:8" ht="28.8" x14ac:dyDescent="0.3">
      <c r="C5" s="156" t="str">
        <f>IF('Bidder Checklist'!$D$7="Enter Bidder Name","Enter Bidder Name on Bidder Checklist Tab",'Bidder Checklist'!$D$7)</f>
        <v>Enter Bidder Name on Bidder Checklist Tab</v>
      </c>
      <c r="D5" s="94" t="s">
        <v>131</v>
      </c>
      <c r="E5" s="158"/>
      <c r="F5" s="73"/>
      <c r="G5" s="73"/>
      <c r="H5" s="44"/>
    </row>
    <row r="6" spans="3:8" ht="28.8" x14ac:dyDescent="0.3">
      <c r="C6" s="156" t="str">
        <f>IF('Bidder Checklist'!$D$7="Enter Bidder Name","Enter Bidder Name on Bidder Checklist Tab",'Bidder Checklist'!$D$7)</f>
        <v>Enter Bidder Name on Bidder Checklist Tab</v>
      </c>
      <c r="D6" s="94" t="s">
        <v>132</v>
      </c>
      <c r="E6" s="158"/>
      <c r="F6" s="73"/>
      <c r="G6" s="73"/>
      <c r="H6" s="44"/>
    </row>
    <row r="7" spans="3:8" ht="28.8" x14ac:dyDescent="0.3">
      <c r="C7" s="156" t="str">
        <f>IF('Bidder Checklist'!$D$7="Enter Bidder Name","Enter Bidder Name on Bidder Checklist Tab",'Bidder Checklist'!$D$7)</f>
        <v>Enter Bidder Name on Bidder Checklist Tab</v>
      </c>
      <c r="D7" s="94" t="s">
        <v>133</v>
      </c>
      <c r="E7" s="158"/>
      <c r="F7" s="73"/>
      <c r="G7" s="73"/>
      <c r="H7" s="44"/>
    </row>
    <row r="8" spans="3:8" ht="28.8" x14ac:dyDescent="0.3">
      <c r="C8" s="156" t="str">
        <f>IF('Bidder Checklist'!$D$7="Enter Bidder Name","Enter Bidder Name on Bidder Checklist Tab",'Bidder Checklist'!$D$7)</f>
        <v>Enter Bidder Name on Bidder Checklist Tab</v>
      </c>
      <c r="D8" s="94" t="s">
        <v>134</v>
      </c>
      <c r="E8" s="158"/>
      <c r="F8" s="73"/>
      <c r="G8" s="73"/>
      <c r="H8" s="44"/>
    </row>
    <row r="9" spans="3:8" ht="28.8" x14ac:dyDescent="0.3">
      <c r="C9" s="156" t="str">
        <f>IF('Bidder Checklist'!$D$7="Enter Bidder Name","Enter Bidder Name on Bidder Checklist Tab",'Bidder Checklist'!$D$7)</f>
        <v>Enter Bidder Name on Bidder Checklist Tab</v>
      </c>
      <c r="D9" s="94" t="s">
        <v>135</v>
      </c>
      <c r="E9" s="158"/>
      <c r="F9" s="73"/>
      <c r="G9" s="73"/>
      <c r="H9" s="44"/>
    </row>
    <row r="10" spans="3:8" ht="43.2" x14ac:dyDescent="0.3">
      <c r="C10" s="156" t="str">
        <f>IF('Bidder Checklist'!$D$7="Enter Bidder Name","Enter Bidder Name on Bidder Checklist Tab",'Bidder Checklist'!$D$7)</f>
        <v>Enter Bidder Name on Bidder Checklist Tab</v>
      </c>
      <c r="D10" s="94" t="s">
        <v>152</v>
      </c>
      <c r="E10" s="158"/>
      <c r="F10" s="73"/>
      <c r="G10" s="73"/>
      <c r="H10" s="44"/>
    </row>
    <row r="11" spans="3:8" ht="28.8" x14ac:dyDescent="0.3">
      <c r="C11" s="156" t="str">
        <f>IF('Bidder Checklist'!$D$7="Enter Bidder Name","Enter Bidder Name on Bidder Checklist Tab",'Bidder Checklist'!$D$7)</f>
        <v>Enter Bidder Name on Bidder Checklist Tab</v>
      </c>
      <c r="D11" s="94" t="s">
        <v>136</v>
      </c>
      <c r="E11" s="158"/>
      <c r="F11" s="73"/>
      <c r="G11" s="73"/>
      <c r="H11" s="44"/>
    </row>
    <row r="12" spans="3:8" ht="28.8" x14ac:dyDescent="0.3">
      <c r="C12" s="156" t="str">
        <f>IF('Bidder Checklist'!$D$7="Enter Bidder Name","Enter Bidder Name on Bidder Checklist Tab",'Bidder Checklist'!$D$7)</f>
        <v>Enter Bidder Name on Bidder Checklist Tab</v>
      </c>
      <c r="D12" s="94" t="s">
        <v>137</v>
      </c>
      <c r="E12" s="158"/>
      <c r="F12" s="73"/>
      <c r="G12" s="73"/>
      <c r="H12" s="44"/>
    </row>
    <row r="13" spans="3:8" ht="28.8" x14ac:dyDescent="0.3">
      <c r="C13" s="156" t="str">
        <f>IF('Bidder Checklist'!$D$7="Enter Bidder Name","Enter Bidder Name on Bidder Checklist Tab",'Bidder Checklist'!$D$7)</f>
        <v>Enter Bidder Name on Bidder Checklist Tab</v>
      </c>
      <c r="D13" s="94" t="s">
        <v>138</v>
      </c>
      <c r="E13" s="158"/>
      <c r="F13" s="73"/>
      <c r="G13" s="73"/>
      <c r="H13" s="44"/>
    </row>
    <row r="14" spans="3:8" ht="28.8" x14ac:dyDescent="0.3">
      <c r="C14" s="156" t="str">
        <f>IF('Bidder Checklist'!$D$7="Enter Bidder Name","Enter Bidder Name on Bidder Checklist Tab",'Bidder Checklist'!$D$7)</f>
        <v>Enter Bidder Name on Bidder Checklist Tab</v>
      </c>
      <c r="D14" s="94" t="s">
        <v>139</v>
      </c>
      <c r="E14" s="158"/>
      <c r="F14" s="73"/>
      <c r="G14" s="73"/>
      <c r="H14" s="44"/>
    </row>
    <row r="15" spans="3:8" ht="28.8" x14ac:dyDescent="0.3">
      <c r="C15" s="156" t="str">
        <f>IF('Bidder Checklist'!$D$7="Enter Bidder Name","Enter Bidder Name on Bidder Checklist Tab",'Bidder Checklist'!$D$7)</f>
        <v>Enter Bidder Name on Bidder Checklist Tab</v>
      </c>
      <c r="D15" s="94" t="s">
        <v>140</v>
      </c>
      <c r="E15" s="158"/>
      <c r="F15" s="73"/>
      <c r="G15" s="73"/>
      <c r="H15" s="44"/>
    </row>
    <row r="16" spans="3:8" ht="28.8" x14ac:dyDescent="0.3">
      <c r="C16" s="156" t="str">
        <f>IF('Bidder Checklist'!$D$7="Enter Bidder Name","Enter Bidder Name on Bidder Checklist Tab",'Bidder Checklist'!$D$7)</f>
        <v>Enter Bidder Name on Bidder Checklist Tab</v>
      </c>
      <c r="D16" s="94" t="s">
        <v>153</v>
      </c>
      <c r="E16" s="158"/>
      <c r="F16" s="73"/>
      <c r="G16" s="73"/>
      <c r="H16" s="44"/>
    </row>
    <row r="17" spans="3:8" ht="28.8" x14ac:dyDescent="0.3">
      <c r="C17" s="156" t="str">
        <f>IF('Bidder Checklist'!$D$7="Enter Bidder Name","Enter Bidder Name on Bidder Checklist Tab",'Bidder Checklist'!$D$7)</f>
        <v>Enter Bidder Name on Bidder Checklist Tab</v>
      </c>
      <c r="D17" s="94" t="s">
        <v>141</v>
      </c>
      <c r="E17" s="158"/>
      <c r="F17" s="73"/>
      <c r="G17" s="73"/>
      <c r="H17" s="44"/>
    </row>
    <row r="18" spans="3:8" ht="28.8" x14ac:dyDescent="0.3">
      <c r="C18" s="156" t="str">
        <f>IF('Bidder Checklist'!$D$7="Enter Bidder Name","Enter Bidder Name on Bidder Checklist Tab",'Bidder Checklist'!$D$7)</f>
        <v>Enter Bidder Name on Bidder Checklist Tab</v>
      </c>
      <c r="D18" s="94" t="s">
        <v>142</v>
      </c>
      <c r="E18" s="158"/>
      <c r="F18" s="73"/>
      <c r="G18" s="73"/>
      <c r="H18" s="44"/>
    </row>
    <row r="19" spans="3:8" ht="28.8" x14ac:dyDescent="0.3">
      <c r="C19" s="156" t="str">
        <f>IF('Bidder Checklist'!$D$7="Enter Bidder Name","Enter Bidder Name on Bidder Checklist Tab",'Bidder Checklist'!$D$7)</f>
        <v>Enter Bidder Name on Bidder Checklist Tab</v>
      </c>
      <c r="D19" s="94" t="s">
        <v>143</v>
      </c>
      <c r="E19" s="158"/>
      <c r="F19" s="73"/>
      <c r="G19" s="73"/>
      <c r="H19" s="44"/>
    </row>
    <row r="20" spans="3:8" ht="28.8" x14ac:dyDescent="0.3">
      <c r="C20" s="156" t="str">
        <f>IF('Bidder Checklist'!$D$7="Enter Bidder Name","Enter Bidder Name on Bidder Checklist Tab",'Bidder Checklist'!$D$7)</f>
        <v>Enter Bidder Name on Bidder Checklist Tab</v>
      </c>
      <c r="D20" s="94" t="s">
        <v>154</v>
      </c>
      <c r="E20" s="158"/>
      <c r="F20" s="73"/>
      <c r="G20" s="73"/>
      <c r="H20" s="44"/>
    </row>
    <row r="21" spans="3:8" ht="28.8" x14ac:dyDescent="0.3">
      <c r="C21" s="156" t="str">
        <f>IF('Bidder Checklist'!$D$7="Enter Bidder Name","Enter Bidder Name on Bidder Checklist Tab",'Bidder Checklist'!$D$7)</f>
        <v>Enter Bidder Name on Bidder Checklist Tab</v>
      </c>
      <c r="D21" s="94" t="s">
        <v>144</v>
      </c>
      <c r="E21" s="158"/>
      <c r="F21" s="73"/>
      <c r="G21" s="73"/>
      <c r="H21" s="44"/>
    </row>
    <row r="22" spans="3:8" ht="28.8" x14ac:dyDescent="0.3">
      <c r="C22" s="156" t="str">
        <f>IF('Bidder Checklist'!$D$7="Enter Bidder Name","Enter Bidder Name on Bidder Checklist Tab",'Bidder Checklist'!$D$7)</f>
        <v>Enter Bidder Name on Bidder Checklist Tab</v>
      </c>
      <c r="D22" s="94" t="s">
        <v>145</v>
      </c>
      <c r="E22" s="158"/>
      <c r="F22" s="73"/>
      <c r="G22" s="73"/>
      <c r="H22" s="44"/>
    </row>
    <row r="23" spans="3:8" ht="28.8" x14ac:dyDescent="0.3">
      <c r="C23" s="156" t="str">
        <f>IF('Bidder Checklist'!$D$7="Enter Bidder Name","Enter Bidder Name on Bidder Checklist Tab",'Bidder Checklist'!$D$7)</f>
        <v>Enter Bidder Name on Bidder Checklist Tab</v>
      </c>
      <c r="D23" s="94" t="s">
        <v>146</v>
      </c>
      <c r="E23" s="158"/>
      <c r="F23" s="73"/>
      <c r="G23" s="73"/>
      <c r="H23" s="44"/>
    </row>
    <row r="24" spans="3:8" ht="28.8" x14ac:dyDescent="0.3">
      <c r="C24" s="156" t="str">
        <f>IF('Bidder Checklist'!$D$7="Enter Bidder Name","Enter Bidder Name on Bidder Checklist Tab",'Bidder Checklist'!$D$7)</f>
        <v>Enter Bidder Name on Bidder Checklist Tab</v>
      </c>
      <c r="D24" s="94" t="s">
        <v>147</v>
      </c>
      <c r="E24" s="158"/>
      <c r="F24" s="73"/>
      <c r="G24" s="73"/>
      <c r="H24" s="44"/>
    </row>
    <row r="25" spans="3:8" ht="28.8" x14ac:dyDescent="0.3">
      <c r="C25" s="156" t="str">
        <f>IF('Bidder Checklist'!$D$7="Enter Bidder Name","Enter Bidder Name on Bidder Checklist Tab",'Bidder Checklist'!$D$7)</f>
        <v>Enter Bidder Name on Bidder Checklist Tab</v>
      </c>
      <c r="D25" s="94" t="s">
        <v>148</v>
      </c>
      <c r="E25" s="158"/>
      <c r="F25" s="73"/>
      <c r="G25" s="73"/>
      <c r="H25" s="44"/>
    </row>
    <row r="26" spans="3:8" ht="28.8" x14ac:dyDescent="0.3">
      <c r="C26" s="156" t="str">
        <f>IF('Bidder Checklist'!$D$7="Enter Bidder Name","Enter Bidder Name on Bidder Checklist Tab",'Bidder Checklist'!$D$7)</f>
        <v>Enter Bidder Name on Bidder Checklist Tab</v>
      </c>
      <c r="D26" s="94" t="s">
        <v>149</v>
      </c>
      <c r="E26" s="158"/>
      <c r="F26" s="73"/>
      <c r="G26" s="73"/>
      <c r="H26" s="44"/>
    </row>
    <row r="27" spans="3:8" ht="28.8" x14ac:dyDescent="0.3">
      <c r="C27" s="156" t="str">
        <f>IF('Bidder Checklist'!$D$7="Enter Bidder Name","Enter Bidder Name on Bidder Checklist Tab",'Bidder Checklist'!$D$7)</f>
        <v>Enter Bidder Name on Bidder Checklist Tab</v>
      </c>
      <c r="D27" s="94" t="s">
        <v>155</v>
      </c>
      <c r="E27" s="158"/>
      <c r="F27" s="73"/>
      <c r="G27" s="73"/>
      <c r="H27" s="44"/>
    </row>
    <row r="28" spans="3:8" ht="28.8" x14ac:dyDescent="0.3">
      <c r="C28" s="156" t="str">
        <f>IF('Bidder Checklist'!$D$7="Enter Bidder Name","Enter Bidder Name on Bidder Checklist Tab",'Bidder Checklist'!$D$7)</f>
        <v>Enter Bidder Name on Bidder Checklist Tab</v>
      </c>
      <c r="D28" s="94" t="s">
        <v>150</v>
      </c>
      <c r="E28" s="158"/>
      <c r="F28" s="73"/>
      <c r="G28" s="73"/>
      <c r="H28" s="44"/>
    </row>
    <row r="29" spans="3:8" ht="28.8" x14ac:dyDescent="0.3">
      <c r="C29" s="156" t="str">
        <f>IF('Bidder Checklist'!$D$7="Enter Bidder Name","Enter Bidder Name on Bidder Checklist Tab",'Bidder Checklist'!$D$7)</f>
        <v>Enter Bidder Name on Bidder Checklist Tab</v>
      </c>
      <c r="D29" s="94" t="s">
        <v>210</v>
      </c>
      <c r="E29" s="158"/>
      <c r="F29" s="73"/>
      <c r="G29" s="73"/>
      <c r="H29" s="208"/>
    </row>
    <row r="30" spans="3:8" ht="28.8" x14ac:dyDescent="0.3">
      <c r="C30" s="156" t="str">
        <f>IF('Bidder Checklist'!$D$7="Enter Bidder Name","Enter Bidder Name on Bidder Checklist Tab",'Bidder Checklist'!$D$7)</f>
        <v>Enter Bidder Name on Bidder Checklist Tab</v>
      </c>
      <c r="D30" s="94" t="s">
        <v>211</v>
      </c>
      <c r="E30" s="158"/>
      <c r="F30" s="73"/>
      <c r="G30" s="73"/>
      <c r="H30" s="208"/>
    </row>
    <row r="31" spans="3:8" ht="29.4" thickBot="1" x14ac:dyDescent="0.35">
      <c r="C31" s="156" t="str">
        <f>IF('Bidder Checklist'!$D$7="Enter Bidder Name","Enter Bidder Name on Bidder Checklist Tab",'Bidder Checklist'!$D$7)</f>
        <v>Enter Bidder Name on Bidder Checklist Tab</v>
      </c>
      <c r="D31" s="94" t="s">
        <v>212</v>
      </c>
      <c r="E31" s="158"/>
      <c r="F31" s="73"/>
      <c r="G31" s="73"/>
      <c r="H31" s="208"/>
    </row>
    <row r="32" spans="3:8" ht="15" thickBot="1" x14ac:dyDescent="0.35">
      <c r="C32" s="101"/>
      <c r="D32" s="102" t="s">
        <v>30</v>
      </c>
      <c r="E32" s="104">
        <f>SUM(E4:E31)</f>
        <v>0</v>
      </c>
      <c r="F32" s="104">
        <f>SUM(F4:F31)</f>
        <v>0</v>
      </c>
      <c r="G32" s="103"/>
      <c r="H32" s="105"/>
    </row>
    <row r="33" x14ac:dyDescent="0.3"/>
  </sheetData>
  <sheetProtection algorithmName="SHA-512" hashValue="DRB9YgodqmtwtexBIX7hdbdiBOECBcaI1tTaWLH55BjRiYnuw8I0BDsdV5W6uGeZuGVhsJ8kK5kWTTfi2B8oDA==" saltValue="v2Hq2lM8pg2f4ZYDqsqxBg==" spinCount="100000" sheet="1" objects="1" scenarios="1" formatCells="0" formatColumns="0" formatRows="0" selectLockedCells="1"/>
  <protectedRanges>
    <protectedRange sqref="D4:G31" name="Range1"/>
  </protectedRanges>
  <mergeCells count="1">
    <mergeCell ref="E2:H2"/>
  </mergeCells>
  <dataValidations count="3">
    <dataValidation operator="greaterThanOrEqual" allowBlank="1" showErrorMessage="1" errorTitle="Invalid Entry" error="Please enter numeric values only and type any text in the comments column." sqref="E2 D4:D28" xr:uid="{00000000-0002-0000-0300-000003000000}"/>
    <dataValidation type="list" allowBlank="1" showInputMessage="1" showErrorMessage="1" sqref="G4:G31" xr:uid="{3B30D156-1E78-4EED-BFBD-798575D53AFA}">
      <formula1>"End-user, Train-the-trainer, Hybrid, Other"</formula1>
    </dataValidation>
    <dataValidation type="list" operator="greaterThanOrEqual" allowBlank="1" showErrorMessage="1" errorTitle="Invalid Entry" error="Please enter numeric values only and type any text in the comments column." sqref="E33:G36" xr:uid="{BC559A8D-E75C-4AE7-B795-A8BC96C9AF3F}">
      <formula1>"Subscription-based, Hybrid"</formula1>
    </dataValidation>
  </dataValidations>
  <printOptions horizontalCentered="1"/>
  <pageMargins left="0.5" right="0.5" top="1" bottom="0.25" header="0.3" footer="0.3"/>
  <pageSetup scale="98" fitToHeight="0" orientation="landscape" r:id="rId1"/>
  <headerFooter scaleWithDoc="0">
    <oddHeader>&amp;C&amp;"-,Bold"Clark Regional Wastewater District - ERP System Selection and Implementation
Attachment B - Pricing Forms
&amp;"-,Italic" &amp;A</oddHeader>
  </headerFooter>
  <extLst>
    <ext xmlns:x14="http://schemas.microsoft.com/office/spreadsheetml/2009/9/main" uri="{78C0D931-6437-407d-A8EE-F0AAD7539E65}">
      <x14:conditionalFormattings>
        <x14:conditionalFormatting xmlns:xm="http://schemas.microsoft.com/office/excel/2006/main">
          <x14:cfRule type="expression" priority="1128" id="{2BBDBB9B-6CC2-41F0-A88A-57151AACA1E6}">
            <xm:f>'Bidder Checklist'!#REF!='Bidder Checklist'!#REF!</xm:f>
            <x14:dxf>
              <font>
                <b/>
                <i val="0"/>
                <color theme="0"/>
              </font>
              <fill>
                <patternFill>
                  <bgColor theme="1"/>
                </patternFill>
              </fill>
            </x14:dxf>
          </x14:cfRule>
          <xm:sqref>D4:G28 E29:G31</xm:sqref>
        </x14:conditionalFormatting>
        <x14:conditionalFormatting xmlns:xm="http://schemas.microsoft.com/office/excel/2006/main">
          <x14:cfRule type="expression" priority="1133" id="{E6FEBC44-DFFB-4821-8AA6-08EFE69A95AF}">
            <xm:f>'Bidder Checklist'!#REF!='Bidder Checklist'!#REF!</xm:f>
            <x14:dxf>
              <font>
                <color theme="0"/>
              </font>
            </x14:dxf>
          </x14:cfRule>
          <xm:sqref>E2</xm:sqref>
        </x14:conditionalFormatting>
        <x14:conditionalFormatting xmlns:xm="http://schemas.microsoft.com/office/excel/2006/main">
          <x14:cfRule type="expression" priority="1" id="{0D7F3010-686D-4605-9E9F-1BA355869557}">
            <xm:f>'Bidder Checklist'!#REF!='Bidder Checklist'!#REF!</xm:f>
            <x14:dxf>
              <font>
                <b/>
                <i val="0"/>
                <color theme="0"/>
              </font>
              <fill>
                <patternFill>
                  <bgColor theme="1"/>
                </patternFill>
              </fill>
            </x14:dxf>
          </x14:cfRule>
          <xm:sqref>D29:D31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0539B"/>
  </sheetPr>
  <dimension ref="A1:M38"/>
  <sheetViews>
    <sheetView workbookViewId="0"/>
  </sheetViews>
  <sheetFormatPr defaultColWidth="0" defaultRowHeight="14.4" zeroHeight="1" x14ac:dyDescent="0.3"/>
  <cols>
    <col min="1" max="1" width="3.6640625" style="1" customWidth="1"/>
    <col min="2" max="2" width="31.5546875" style="1" customWidth="1"/>
    <col min="3" max="3" width="22.88671875" style="1" bestFit="1" customWidth="1"/>
    <col min="4" max="4" width="9.44140625" style="1" customWidth="1"/>
    <col min="5" max="6" width="19.33203125" style="1" customWidth="1"/>
    <col min="7" max="7" width="33.6640625" style="1" customWidth="1"/>
    <col min="8" max="11" width="12.6640625" style="1" customWidth="1"/>
    <col min="12" max="12" width="41.6640625" style="1" customWidth="1"/>
    <col min="13" max="13" width="3.6640625" style="1" customWidth="1"/>
    <col min="14" max="16384" width="9.33203125" style="1" hidden="1"/>
  </cols>
  <sheetData>
    <row r="1" spans="2:12" ht="15" thickBot="1" x14ac:dyDescent="0.35"/>
    <row r="2" spans="2:12" x14ac:dyDescent="0.3">
      <c r="B2" s="111" t="s">
        <v>13</v>
      </c>
      <c r="C2" s="112"/>
      <c r="D2" s="112" t="str">
        <f>'Bidder Checklist'!C13</f>
        <v>Please complete the Conversion Code, Estimated Hours, and Hourly Rate to perform the following Data Conversion Services.</v>
      </c>
      <c r="E2" s="113"/>
      <c r="F2" s="113"/>
      <c r="G2" s="113"/>
      <c r="H2" s="114"/>
      <c r="I2" s="114"/>
      <c r="J2" s="114"/>
      <c r="K2" s="114"/>
      <c r="L2" s="115"/>
    </row>
    <row r="3" spans="2:12" ht="31.2" thickBot="1" x14ac:dyDescent="0.35">
      <c r="B3" s="125" t="s">
        <v>38</v>
      </c>
      <c r="C3" s="126" t="s">
        <v>34</v>
      </c>
      <c r="D3" s="127" t="s">
        <v>43</v>
      </c>
      <c r="E3" s="127" t="s">
        <v>44</v>
      </c>
      <c r="F3" s="127" t="s">
        <v>45</v>
      </c>
      <c r="G3" s="127" t="s">
        <v>46</v>
      </c>
      <c r="H3" s="128" t="s">
        <v>47</v>
      </c>
      <c r="I3" s="128" t="s">
        <v>48</v>
      </c>
      <c r="J3" s="128" t="s">
        <v>49</v>
      </c>
      <c r="K3" s="128" t="s">
        <v>24</v>
      </c>
      <c r="L3" s="129" t="s">
        <v>26</v>
      </c>
    </row>
    <row r="4" spans="2:12" ht="28.8" x14ac:dyDescent="0.3">
      <c r="B4" s="118" t="str">
        <f>IF('Bidder Checklist'!$D$7="Enter Bidder Name","Enter Bidder Name on Bidder Checklist Tab",'Bidder Checklist'!$D$7)</f>
        <v>Enter Bidder Name on Bidder Checklist Tab</v>
      </c>
      <c r="C4" s="119" t="s">
        <v>35</v>
      </c>
      <c r="D4" s="155">
        <v>1</v>
      </c>
      <c r="E4" s="153" t="s">
        <v>50</v>
      </c>
      <c r="F4" s="153" t="s">
        <v>51</v>
      </c>
      <c r="G4" s="154" t="s">
        <v>52</v>
      </c>
      <c r="H4" s="120"/>
      <c r="I4" s="121"/>
      <c r="J4" s="122"/>
      <c r="K4" s="123">
        <f>IF(ISNUMBER(I4*J4),I4*J4,"N/A")</f>
        <v>0</v>
      </c>
      <c r="L4" s="124"/>
    </row>
    <row r="5" spans="2:12" ht="129.6" x14ac:dyDescent="0.3">
      <c r="B5" s="100" t="str">
        <f>IF('Bidder Checklist'!$D$7="Enter Bidder Name","Enter Bidder Name on Bidder Checklist Tab",'Bidder Checklist'!$D$7)</f>
        <v>Enter Bidder Name on Bidder Checklist Tab</v>
      </c>
      <c r="C5" s="94" t="s">
        <v>35</v>
      </c>
      <c r="D5" s="97">
        <f>D4+1</f>
        <v>2</v>
      </c>
      <c r="E5" s="60" t="s">
        <v>50</v>
      </c>
      <c r="F5" s="153" t="s">
        <v>51</v>
      </c>
      <c r="G5" s="17" t="s">
        <v>53</v>
      </c>
      <c r="H5" s="63"/>
      <c r="I5" s="71"/>
      <c r="J5" s="70"/>
      <c r="K5" s="18">
        <f t="shared" ref="K5:K26" si="0">IF(ISNUMBER(I5*J5),I5*J5,"N/A")</f>
        <v>0</v>
      </c>
      <c r="L5" s="117"/>
    </row>
    <row r="6" spans="2:12" ht="129.6" x14ac:dyDescent="0.3">
      <c r="B6" s="100" t="str">
        <f>IF('Bidder Checklist'!$D$7="Enter Bidder Name","Enter Bidder Name on Bidder Checklist Tab",'Bidder Checklist'!$D$7)</f>
        <v>Enter Bidder Name on Bidder Checklist Tab</v>
      </c>
      <c r="C6" s="94" t="s">
        <v>35</v>
      </c>
      <c r="D6" s="97">
        <f t="shared" ref="D6:D29" si="1">D5+1</f>
        <v>3</v>
      </c>
      <c r="E6" s="60" t="s">
        <v>50</v>
      </c>
      <c r="F6" s="153" t="s">
        <v>51</v>
      </c>
      <c r="G6" s="17" t="s">
        <v>54</v>
      </c>
      <c r="H6" s="63"/>
      <c r="I6" s="71"/>
      <c r="J6" s="70"/>
      <c r="K6" s="18">
        <f t="shared" si="0"/>
        <v>0</v>
      </c>
      <c r="L6" s="117"/>
    </row>
    <row r="7" spans="2:12" ht="86.4" x14ac:dyDescent="0.3">
      <c r="B7" s="100" t="str">
        <f>IF('Bidder Checklist'!$D$7="Enter Bidder Name","Enter Bidder Name on Bidder Checklist Tab",'Bidder Checklist'!$D$7)</f>
        <v>Enter Bidder Name on Bidder Checklist Tab</v>
      </c>
      <c r="C7" s="94" t="s">
        <v>35</v>
      </c>
      <c r="D7" s="97">
        <f t="shared" si="1"/>
        <v>4</v>
      </c>
      <c r="E7" s="60" t="s">
        <v>55</v>
      </c>
      <c r="F7" s="153" t="s">
        <v>51</v>
      </c>
      <c r="G7" s="17" t="s">
        <v>56</v>
      </c>
      <c r="H7" s="63"/>
      <c r="I7" s="71"/>
      <c r="J7" s="70"/>
      <c r="K7" s="18">
        <f t="shared" si="0"/>
        <v>0</v>
      </c>
      <c r="L7" s="117"/>
    </row>
    <row r="8" spans="2:12" ht="57.6" x14ac:dyDescent="0.3">
      <c r="B8" s="100" t="str">
        <f>IF('Bidder Checklist'!$D$7="Enter Bidder Name","Enter Bidder Name on Bidder Checklist Tab",'Bidder Checklist'!$D$7)</f>
        <v>Enter Bidder Name on Bidder Checklist Tab</v>
      </c>
      <c r="C8" s="94" t="s">
        <v>35</v>
      </c>
      <c r="D8" s="97">
        <f t="shared" si="1"/>
        <v>5</v>
      </c>
      <c r="E8" s="60" t="s">
        <v>55</v>
      </c>
      <c r="F8" s="153" t="s">
        <v>51</v>
      </c>
      <c r="G8" s="17" t="s">
        <v>57</v>
      </c>
      <c r="H8" s="63"/>
      <c r="I8" s="71"/>
      <c r="J8" s="70"/>
      <c r="K8" s="18">
        <f t="shared" si="0"/>
        <v>0</v>
      </c>
      <c r="L8" s="117"/>
    </row>
    <row r="9" spans="2:12" ht="100.8" x14ac:dyDescent="0.3">
      <c r="B9" s="100" t="str">
        <f>IF('Bidder Checklist'!$D$7="Enter Bidder Name","Enter Bidder Name on Bidder Checklist Tab",'Bidder Checklist'!$D$7)</f>
        <v>Enter Bidder Name on Bidder Checklist Tab</v>
      </c>
      <c r="C9" s="94" t="s">
        <v>35</v>
      </c>
      <c r="D9" s="97">
        <f t="shared" si="1"/>
        <v>6</v>
      </c>
      <c r="E9" s="60" t="s">
        <v>55</v>
      </c>
      <c r="F9" s="60" t="s">
        <v>51</v>
      </c>
      <c r="G9" s="17" t="s">
        <v>58</v>
      </c>
      <c r="H9" s="63"/>
      <c r="I9" s="71"/>
      <c r="J9" s="70"/>
      <c r="K9" s="18">
        <f t="shared" si="0"/>
        <v>0</v>
      </c>
      <c r="L9" s="117"/>
    </row>
    <row r="10" spans="2:12" ht="28.8" x14ac:dyDescent="0.3">
      <c r="B10" s="100" t="str">
        <f>IF('Bidder Checklist'!$D$7="Enter Bidder Name","Enter Bidder Name on Bidder Checklist Tab",'Bidder Checklist'!$D$7)</f>
        <v>Enter Bidder Name on Bidder Checklist Tab</v>
      </c>
      <c r="C10" s="94" t="s">
        <v>35</v>
      </c>
      <c r="D10" s="97">
        <f t="shared" si="1"/>
        <v>7</v>
      </c>
      <c r="E10" s="60" t="s">
        <v>59</v>
      </c>
      <c r="F10" s="60" t="s">
        <v>51</v>
      </c>
      <c r="G10" s="17" t="s">
        <v>60</v>
      </c>
      <c r="H10" s="63"/>
      <c r="I10" s="71"/>
      <c r="J10" s="70"/>
      <c r="K10" s="18">
        <f t="shared" si="0"/>
        <v>0</v>
      </c>
      <c r="L10" s="117"/>
    </row>
    <row r="11" spans="2:12" ht="115.2" x14ac:dyDescent="0.3">
      <c r="B11" s="100" t="str">
        <f>IF('Bidder Checklist'!$D$7="Enter Bidder Name","Enter Bidder Name on Bidder Checklist Tab",'Bidder Checklist'!$D$7)</f>
        <v>Enter Bidder Name on Bidder Checklist Tab</v>
      </c>
      <c r="C11" s="94" t="s">
        <v>35</v>
      </c>
      <c r="D11" s="97">
        <f t="shared" si="1"/>
        <v>8</v>
      </c>
      <c r="E11" s="60" t="s">
        <v>61</v>
      </c>
      <c r="F11" s="60" t="s">
        <v>51</v>
      </c>
      <c r="G11" s="17" t="s">
        <v>62</v>
      </c>
      <c r="H11" s="63"/>
      <c r="I11" s="71"/>
      <c r="J11" s="70"/>
      <c r="K11" s="18">
        <f t="shared" si="0"/>
        <v>0</v>
      </c>
      <c r="L11" s="117"/>
    </row>
    <row r="12" spans="2:12" ht="57.6" x14ac:dyDescent="0.3">
      <c r="B12" s="100" t="str">
        <f>IF('Bidder Checklist'!$D$7="Enter Bidder Name","Enter Bidder Name on Bidder Checklist Tab",'Bidder Checklist'!$D$7)</f>
        <v>Enter Bidder Name on Bidder Checklist Tab</v>
      </c>
      <c r="C12" s="94" t="s">
        <v>35</v>
      </c>
      <c r="D12" s="97">
        <f t="shared" si="1"/>
        <v>9</v>
      </c>
      <c r="E12" s="60" t="s">
        <v>63</v>
      </c>
      <c r="F12" s="60" t="s">
        <v>51</v>
      </c>
      <c r="G12" s="17" t="s">
        <v>64</v>
      </c>
      <c r="H12" s="63"/>
      <c r="I12" s="71"/>
      <c r="J12" s="70"/>
      <c r="K12" s="18">
        <f t="shared" si="0"/>
        <v>0</v>
      </c>
      <c r="L12" s="117"/>
    </row>
    <row r="13" spans="2:12" ht="28.8" x14ac:dyDescent="0.3">
      <c r="B13" s="100" t="str">
        <f>IF('Bidder Checklist'!$D$7="Enter Bidder Name","Enter Bidder Name on Bidder Checklist Tab",'Bidder Checklist'!$D$7)</f>
        <v>Enter Bidder Name on Bidder Checklist Tab</v>
      </c>
      <c r="C13" s="94" t="s">
        <v>35</v>
      </c>
      <c r="D13" s="97">
        <f t="shared" si="1"/>
        <v>10</v>
      </c>
      <c r="E13" s="60" t="s">
        <v>65</v>
      </c>
      <c r="F13" s="60" t="s">
        <v>51</v>
      </c>
      <c r="G13" s="17" t="s">
        <v>66</v>
      </c>
      <c r="H13" s="63"/>
      <c r="I13" s="71"/>
      <c r="J13" s="70"/>
      <c r="K13" s="18">
        <f t="shared" si="0"/>
        <v>0</v>
      </c>
      <c r="L13" s="117"/>
    </row>
    <row r="14" spans="2:12" ht="28.8" x14ac:dyDescent="0.3">
      <c r="B14" s="100" t="str">
        <f>IF('Bidder Checklist'!$D$7="Enter Bidder Name","Enter Bidder Name on Bidder Checklist Tab",'Bidder Checklist'!$D$7)</f>
        <v>Enter Bidder Name on Bidder Checklist Tab</v>
      </c>
      <c r="C14" s="94" t="s">
        <v>35</v>
      </c>
      <c r="D14" s="97">
        <f t="shared" si="1"/>
        <v>11</v>
      </c>
      <c r="E14" s="60" t="s">
        <v>65</v>
      </c>
      <c r="F14" s="60" t="s">
        <v>51</v>
      </c>
      <c r="G14" s="17" t="s">
        <v>67</v>
      </c>
      <c r="H14" s="63"/>
      <c r="I14" s="71"/>
      <c r="J14" s="70"/>
      <c r="K14" s="18">
        <f t="shared" si="0"/>
        <v>0</v>
      </c>
      <c r="L14" s="117"/>
    </row>
    <row r="15" spans="2:12" ht="28.8" x14ac:dyDescent="0.3">
      <c r="B15" s="100" t="str">
        <f>IF('Bidder Checklist'!$D$7="Enter Bidder Name","Enter Bidder Name on Bidder Checklist Tab",'Bidder Checklist'!$D$7)</f>
        <v>Enter Bidder Name on Bidder Checklist Tab</v>
      </c>
      <c r="C15" s="94" t="s">
        <v>35</v>
      </c>
      <c r="D15" s="97">
        <f t="shared" si="1"/>
        <v>12</v>
      </c>
      <c r="E15" s="60" t="s">
        <v>65</v>
      </c>
      <c r="F15" s="60" t="s">
        <v>51</v>
      </c>
      <c r="G15" s="17" t="s">
        <v>68</v>
      </c>
      <c r="H15" s="63"/>
      <c r="I15" s="71"/>
      <c r="J15" s="70"/>
      <c r="K15" s="18">
        <f t="shared" si="0"/>
        <v>0</v>
      </c>
      <c r="L15" s="117"/>
    </row>
    <row r="16" spans="2:12" ht="28.8" x14ac:dyDescent="0.3">
      <c r="B16" s="100" t="str">
        <f>IF('Bidder Checklist'!$D$7="Enter Bidder Name","Enter Bidder Name on Bidder Checklist Tab",'Bidder Checklist'!$D$7)</f>
        <v>Enter Bidder Name on Bidder Checklist Tab</v>
      </c>
      <c r="C16" s="94" t="s">
        <v>35</v>
      </c>
      <c r="D16" s="97">
        <f t="shared" si="1"/>
        <v>13</v>
      </c>
      <c r="E16" s="60" t="s">
        <v>69</v>
      </c>
      <c r="F16" s="60" t="s">
        <v>51</v>
      </c>
      <c r="G16" s="17" t="s">
        <v>70</v>
      </c>
      <c r="H16" s="63"/>
      <c r="I16" s="71"/>
      <c r="J16" s="70"/>
      <c r="K16" s="18">
        <f t="shared" si="0"/>
        <v>0</v>
      </c>
      <c r="L16" s="117"/>
    </row>
    <row r="17" spans="2:12" ht="28.8" x14ac:dyDescent="0.3">
      <c r="B17" s="100" t="str">
        <f>IF('Bidder Checklist'!$D$7="Enter Bidder Name","Enter Bidder Name on Bidder Checklist Tab",'Bidder Checklist'!$D$7)</f>
        <v>Enter Bidder Name on Bidder Checklist Tab</v>
      </c>
      <c r="C17" s="94" t="s">
        <v>35</v>
      </c>
      <c r="D17" s="97">
        <f t="shared" si="1"/>
        <v>14</v>
      </c>
      <c r="E17" s="60" t="s">
        <v>69</v>
      </c>
      <c r="F17" s="60" t="s">
        <v>51</v>
      </c>
      <c r="G17" s="17" t="s">
        <v>71</v>
      </c>
      <c r="H17" s="63"/>
      <c r="I17" s="71"/>
      <c r="J17" s="70"/>
      <c r="K17" s="18">
        <f t="shared" si="0"/>
        <v>0</v>
      </c>
      <c r="L17" s="117"/>
    </row>
    <row r="18" spans="2:12" ht="43.2" x14ac:dyDescent="0.3">
      <c r="B18" s="100" t="str">
        <f>IF('Bidder Checklist'!$D$7="Enter Bidder Name","Enter Bidder Name on Bidder Checklist Tab",'Bidder Checklist'!$D$7)</f>
        <v>Enter Bidder Name on Bidder Checklist Tab</v>
      </c>
      <c r="C18" s="94" t="s">
        <v>35</v>
      </c>
      <c r="D18" s="97">
        <f t="shared" si="1"/>
        <v>15</v>
      </c>
      <c r="E18" s="60" t="s">
        <v>69</v>
      </c>
      <c r="F18" s="60" t="s">
        <v>51</v>
      </c>
      <c r="G18" s="17" t="s">
        <v>72</v>
      </c>
      <c r="H18" s="63"/>
      <c r="I18" s="71"/>
      <c r="J18" s="70"/>
      <c r="K18" s="18">
        <f t="shared" si="0"/>
        <v>0</v>
      </c>
      <c r="L18" s="117"/>
    </row>
    <row r="19" spans="2:12" ht="43.2" x14ac:dyDescent="0.3">
      <c r="B19" s="100" t="str">
        <f>IF('Bidder Checklist'!$D$7="Enter Bidder Name","Enter Bidder Name on Bidder Checklist Tab",'Bidder Checklist'!$D$7)</f>
        <v>Enter Bidder Name on Bidder Checklist Tab</v>
      </c>
      <c r="C19" s="94" t="s">
        <v>35</v>
      </c>
      <c r="D19" s="97">
        <f t="shared" si="1"/>
        <v>16</v>
      </c>
      <c r="E19" s="60" t="s">
        <v>73</v>
      </c>
      <c r="F19" s="60" t="s">
        <v>74</v>
      </c>
      <c r="G19" s="17" t="s">
        <v>75</v>
      </c>
      <c r="H19" s="63"/>
      <c r="I19" s="71"/>
      <c r="J19" s="70"/>
      <c r="K19" s="18">
        <f t="shared" si="0"/>
        <v>0</v>
      </c>
      <c r="L19" s="117"/>
    </row>
    <row r="20" spans="2:12" ht="43.2" x14ac:dyDescent="0.3">
      <c r="B20" s="100" t="str">
        <f>IF('Bidder Checklist'!$D$7="Enter Bidder Name","Enter Bidder Name on Bidder Checklist Tab",'Bidder Checklist'!$D$7)</f>
        <v>Enter Bidder Name on Bidder Checklist Tab</v>
      </c>
      <c r="C20" s="94" t="s">
        <v>35</v>
      </c>
      <c r="D20" s="97">
        <f t="shared" si="1"/>
        <v>17</v>
      </c>
      <c r="E20" s="60" t="s">
        <v>76</v>
      </c>
      <c r="F20" s="60" t="s">
        <v>81</v>
      </c>
      <c r="G20" s="17" t="s">
        <v>77</v>
      </c>
      <c r="H20" s="63"/>
      <c r="I20" s="71"/>
      <c r="J20" s="70"/>
      <c r="K20" s="18">
        <f t="shared" si="0"/>
        <v>0</v>
      </c>
      <c r="L20" s="117"/>
    </row>
    <row r="21" spans="2:12" ht="28.8" x14ac:dyDescent="0.3">
      <c r="B21" s="100" t="str">
        <f>IF('Bidder Checklist'!$D$7="Enter Bidder Name","Enter Bidder Name on Bidder Checklist Tab",'Bidder Checklist'!$D$7)</f>
        <v>Enter Bidder Name on Bidder Checklist Tab</v>
      </c>
      <c r="C21" s="94" t="s">
        <v>35</v>
      </c>
      <c r="D21" s="97">
        <f t="shared" si="1"/>
        <v>18</v>
      </c>
      <c r="E21" s="60" t="s">
        <v>76</v>
      </c>
      <c r="F21" s="60" t="s">
        <v>78</v>
      </c>
      <c r="G21" s="17" t="s">
        <v>79</v>
      </c>
      <c r="H21" s="63"/>
      <c r="I21" s="71"/>
      <c r="J21" s="70"/>
      <c r="K21" s="18">
        <f t="shared" si="0"/>
        <v>0</v>
      </c>
      <c r="L21" s="117"/>
    </row>
    <row r="22" spans="2:12" ht="28.8" x14ac:dyDescent="0.3">
      <c r="B22" s="100" t="str">
        <f>IF('Bidder Checklist'!$D$7="Enter Bidder Name","Enter Bidder Name on Bidder Checklist Tab",'Bidder Checklist'!$D$7)</f>
        <v>Enter Bidder Name on Bidder Checklist Tab</v>
      </c>
      <c r="C22" s="94" t="s">
        <v>35</v>
      </c>
      <c r="D22" s="97">
        <f t="shared" si="1"/>
        <v>19</v>
      </c>
      <c r="E22" s="60" t="s">
        <v>76</v>
      </c>
      <c r="F22" s="60" t="s">
        <v>78</v>
      </c>
      <c r="G22" s="17" t="s">
        <v>80</v>
      </c>
      <c r="H22" s="63"/>
      <c r="I22" s="71"/>
      <c r="J22" s="70"/>
      <c r="K22" s="18">
        <f t="shared" si="0"/>
        <v>0</v>
      </c>
      <c r="L22" s="117"/>
    </row>
    <row r="23" spans="2:12" ht="28.8" x14ac:dyDescent="0.3">
      <c r="B23" s="100" t="str">
        <f>IF('Bidder Checklist'!$D$7="Enter Bidder Name","Enter Bidder Name on Bidder Checklist Tab",'Bidder Checklist'!$D$7)</f>
        <v>Enter Bidder Name on Bidder Checklist Tab</v>
      </c>
      <c r="C23" s="94" t="s">
        <v>35</v>
      </c>
      <c r="D23" s="97">
        <f t="shared" si="1"/>
        <v>20</v>
      </c>
      <c r="E23" s="60" t="s">
        <v>76</v>
      </c>
      <c r="F23" s="60" t="s">
        <v>81</v>
      </c>
      <c r="G23" s="17" t="s">
        <v>82</v>
      </c>
      <c r="H23" s="63"/>
      <c r="I23" s="71"/>
      <c r="J23" s="70"/>
      <c r="K23" s="18">
        <f t="shared" si="0"/>
        <v>0</v>
      </c>
      <c r="L23" s="117"/>
    </row>
    <row r="24" spans="2:12" ht="83.4" customHeight="1" x14ac:dyDescent="0.3">
      <c r="B24" s="100" t="str">
        <f>IF('Bidder Checklist'!$D$7="Enter Bidder Name","Enter Bidder Name on Bidder Checklist Tab",'Bidder Checklist'!$D$7)</f>
        <v>Enter Bidder Name on Bidder Checklist Tab</v>
      </c>
      <c r="C24" s="94" t="s">
        <v>35</v>
      </c>
      <c r="D24" s="97">
        <f t="shared" si="1"/>
        <v>21</v>
      </c>
      <c r="E24" s="60" t="s">
        <v>83</v>
      </c>
      <c r="F24" s="60" t="s">
        <v>51</v>
      </c>
      <c r="G24" s="17" t="s">
        <v>84</v>
      </c>
      <c r="H24" s="63"/>
      <c r="I24" s="71"/>
      <c r="J24" s="70"/>
      <c r="K24" s="18">
        <f t="shared" si="0"/>
        <v>0</v>
      </c>
      <c r="L24" s="117"/>
    </row>
    <row r="25" spans="2:12" ht="49.2" customHeight="1" x14ac:dyDescent="0.3">
      <c r="B25" s="100" t="str">
        <f>IF('Bidder Checklist'!$D$7="Enter Bidder Name","Enter Bidder Name on Bidder Checklist Tab",'Bidder Checklist'!$D$7)</f>
        <v>Enter Bidder Name on Bidder Checklist Tab</v>
      </c>
      <c r="C25" s="94" t="s">
        <v>35</v>
      </c>
      <c r="D25" s="97">
        <f t="shared" si="1"/>
        <v>22</v>
      </c>
      <c r="E25" s="60" t="s">
        <v>83</v>
      </c>
      <c r="F25" s="60" t="s">
        <v>51</v>
      </c>
      <c r="G25" s="17" t="s">
        <v>85</v>
      </c>
      <c r="H25" s="63"/>
      <c r="I25" s="71"/>
      <c r="J25" s="70"/>
      <c r="K25" s="18">
        <f t="shared" si="0"/>
        <v>0</v>
      </c>
      <c r="L25" s="117"/>
    </row>
    <row r="26" spans="2:12" ht="49.2" customHeight="1" x14ac:dyDescent="0.3">
      <c r="B26" s="100" t="str">
        <f>IF('Bidder Checklist'!$D$7="Enter Bidder Name","Enter Bidder Name on Bidder Checklist Tab",'Bidder Checklist'!$D$7)</f>
        <v>Enter Bidder Name on Bidder Checklist Tab</v>
      </c>
      <c r="C26" s="94" t="s">
        <v>35</v>
      </c>
      <c r="D26" s="97">
        <f t="shared" si="1"/>
        <v>23</v>
      </c>
      <c r="E26" s="60" t="s">
        <v>86</v>
      </c>
      <c r="F26" s="60" t="s">
        <v>74</v>
      </c>
      <c r="G26" s="17" t="s">
        <v>87</v>
      </c>
      <c r="H26" s="63"/>
      <c r="I26" s="71"/>
      <c r="J26" s="70"/>
      <c r="K26" s="18">
        <f t="shared" si="0"/>
        <v>0</v>
      </c>
      <c r="L26" s="117"/>
    </row>
    <row r="27" spans="2:12" ht="49.2" customHeight="1" x14ac:dyDescent="0.3">
      <c r="B27" s="100" t="str">
        <f>IF('Bidder Checklist'!$D$7="Enter Bidder Name","Enter Bidder Name on Bidder Checklist Tab",'Bidder Checklist'!$D$7)</f>
        <v>Enter Bidder Name on Bidder Checklist Tab</v>
      </c>
      <c r="C27" s="94" t="s">
        <v>35</v>
      </c>
      <c r="D27" s="97">
        <f t="shared" si="1"/>
        <v>24</v>
      </c>
      <c r="E27" s="60" t="s">
        <v>88</v>
      </c>
      <c r="F27" s="60" t="s">
        <v>51</v>
      </c>
      <c r="G27" s="17" t="s">
        <v>89</v>
      </c>
      <c r="H27" s="63"/>
      <c r="I27" s="71"/>
      <c r="J27" s="70"/>
      <c r="K27" s="18">
        <f t="shared" ref="K27:K29" si="2">IF(ISNUMBER(I27*J27),I27*J27,"N/A")</f>
        <v>0</v>
      </c>
      <c r="L27" s="117"/>
    </row>
    <row r="28" spans="2:12" ht="57" customHeight="1" x14ac:dyDescent="0.3">
      <c r="B28" s="100" t="str">
        <f>IF('Bidder Checklist'!$D$7="Enter Bidder Name","Enter Bidder Name on Bidder Checklist Tab",'Bidder Checklist'!$D$7)</f>
        <v>Enter Bidder Name on Bidder Checklist Tab</v>
      </c>
      <c r="C28" s="94" t="s">
        <v>35</v>
      </c>
      <c r="D28" s="97">
        <f t="shared" si="1"/>
        <v>25</v>
      </c>
      <c r="E28" s="60" t="s">
        <v>76</v>
      </c>
      <c r="F28" s="60" t="s">
        <v>78</v>
      </c>
      <c r="G28" s="17" t="s">
        <v>90</v>
      </c>
      <c r="H28" s="63"/>
      <c r="I28" s="71"/>
      <c r="J28" s="70"/>
      <c r="K28" s="18">
        <f t="shared" si="2"/>
        <v>0</v>
      </c>
      <c r="L28" s="117"/>
    </row>
    <row r="29" spans="2:12" ht="49.2" customHeight="1" thickBot="1" x14ac:dyDescent="0.35">
      <c r="B29" s="100" t="str">
        <f>IF('Bidder Checklist'!$D$7="Enter Bidder Name","Enter Bidder Name on Bidder Checklist Tab",'Bidder Checklist'!$D$7)</f>
        <v>Enter Bidder Name on Bidder Checklist Tab</v>
      </c>
      <c r="C29" s="94" t="s">
        <v>35</v>
      </c>
      <c r="D29" s="97">
        <f t="shared" si="1"/>
        <v>26</v>
      </c>
      <c r="E29" s="60" t="s">
        <v>76</v>
      </c>
      <c r="F29" s="60" t="s">
        <v>78</v>
      </c>
      <c r="G29" s="17" t="s">
        <v>91</v>
      </c>
      <c r="H29" s="63"/>
      <c r="I29" s="71"/>
      <c r="J29" s="70"/>
      <c r="K29" s="18">
        <f t="shared" si="2"/>
        <v>0</v>
      </c>
      <c r="L29" s="117"/>
    </row>
    <row r="30" spans="2:12" ht="15" thickBot="1" x14ac:dyDescent="0.35">
      <c r="B30" s="130"/>
      <c r="C30" s="131"/>
      <c r="D30" s="131"/>
      <c r="E30" s="132"/>
      <c r="F30" s="132"/>
      <c r="G30" s="133" t="s">
        <v>92</v>
      </c>
      <c r="H30" s="133"/>
      <c r="I30" s="133">
        <f>SUM(I4:I29)</f>
        <v>0</v>
      </c>
      <c r="J30" s="133"/>
      <c r="K30" s="134">
        <f>SUM(K4:K29)</f>
        <v>0</v>
      </c>
      <c r="L30" s="135"/>
    </row>
    <row r="31" spans="2:12" ht="15" thickBot="1" x14ac:dyDescent="0.35"/>
    <row r="32" spans="2:12" ht="16.2" x14ac:dyDescent="0.3">
      <c r="D32" s="19" t="s">
        <v>93</v>
      </c>
      <c r="E32" s="20"/>
      <c r="F32" s="20"/>
      <c r="G32" s="20"/>
      <c r="H32" s="20"/>
      <c r="I32" s="20"/>
      <c r="J32" s="21"/>
    </row>
    <row r="33" spans="4:10" x14ac:dyDescent="0.3">
      <c r="D33" s="22" t="s">
        <v>94</v>
      </c>
      <c r="E33" s="1" t="s">
        <v>95</v>
      </c>
      <c r="J33" s="23"/>
    </row>
    <row r="34" spans="4:10" x14ac:dyDescent="0.3">
      <c r="D34" s="22" t="s">
        <v>96</v>
      </c>
      <c r="E34" s="1" t="s">
        <v>97</v>
      </c>
      <c r="J34" s="23"/>
    </row>
    <row r="35" spans="4:10" x14ac:dyDescent="0.3">
      <c r="D35" s="22" t="s">
        <v>98</v>
      </c>
      <c r="E35" s="1" t="s">
        <v>99</v>
      </c>
      <c r="J35" s="23"/>
    </row>
    <row r="36" spans="4:10" x14ac:dyDescent="0.3">
      <c r="D36" s="22" t="s">
        <v>100</v>
      </c>
      <c r="E36" s="1" t="s">
        <v>101</v>
      </c>
      <c r="J36" s="23"/>
    </row>
    <row r="37" spans="4:10" ht="15" thickBot="1" x14ac:dyDescent="0.35">
      <c r="D37" s="24" t="s">
        <v>102</v>
      </c>
      <c r="E37" s="25" t="s">
        <v>103</v>
      </c>
      <c r="F37" s="25"/>
      <c r="G37" s="25"/>
      <c r="H37" s="25"/>
      <c r="I37" s="25"/>
      <c r="J37" s="26"/>
    </row>
    <row r="38" spans="4:10" x14ac:dyDescent="0.3"/>
  </sheetData>
  <sheetProtection algorithmName="SHA-512" hashValue="topdGVfP2dbVKV5xGSmsfq8u1+5I3QCyZsy0a9j+xMPL0YCM37KPwQsW9qLnwGfFp7vvTE4wYn9xQNIt9C65rw==" saltValue="cqv/CSEJEQvF1XE6GIJ59g==" spinCount="100000" sheet="1" objects="1" scenarios="1" formatCells="0" formatColumns="0" formatRows="0"/>
  <phoneticPr fontId="16" type="noConversion"/>
  <dataValidations count="2">
    <dataValidation type="list" allowBlank="1" showInputMessage="1" showErrorMessage="1" errorTitle="Invalid Code" error="Please select valid Data Conversion Code." promptTitle="Data Conversion Codes:" prompt="Refer to full definitions below table.  Quick reference is below:_x000a__x000a_A - Existing tools / scripts_x000a_B - Develop new scripts_x000a_C - Manual conversion_x000a_D - Other approach (describe in comments)_x000a_E - Need clarification" sqref="H4:H29" xr:uid="{00000000-0002-0000-0A00-000000000000}">
      <formula1>$D$33:$D$37</formula1>
    </dataValidation>
    <dataValidation type="decimal" operator="greaterThanOrEqual" allowBlank="1" showErrorMessage="1" errorTitle="Invalid Entry" error="Please enter numeric values only and type any text in the comments column." sqref="I4:J29" xr:uid="{00000000-0002-0000-0A00-000001000000}">
      <formula1>0</formula1>
    </dataValidation>
  </dataValidations>
  <printOptions horizontalCentered="1"/>
  <pageMargins left="0.5" right="0.5" top="1" bottom="0.25" header="0.3" footer="0.3"/>
  <pageSetup scale="98" fitToHeight="0" orientation="landscape" r:id="rId1"/>
  <headerFooter scaleWithDoc="0">
    <oddHeader>&amp;C&amp;"-,Bold"Clark Regional Wastewater District - ERP System Selection and Implementation
Attachment B - Pricing Forms
&amp;"-,Italic" &amp;A</oddHeader>
  </headerFooter>
  <extLst>
    <ext xmlns:x14="http://schemas.microsoft.com/office/spreadsheetml/2009/9/main" uri="{78C0D931-6437-407d-A8EE-F0AAD7539E65}">
      <x14:conditionalFormattings>
        <x14:conditionalFormatting xmlns:xm="http://schemas.microsoft.com/office/excel/2006/main">
          <x14:cfRule type="expression" priority="1132" id="{90906EE9-CB7E-4902-8945-488339E60559}">
            <xm:f>'Bidder Checklist'!#REF!='Bidder Checklist'!#REF!</xm:f>
            <x14:dxf>
              <font>
                <b/>
                <i val="0"/>
                <color theme="0"/>
              </font>
              <fill>
                <patternFill>
                  <bgColor theme="1"/>
                </patternFill>
              </fill>
            </x14:dxf>
          </x14:cfRule>
          <xm:sqref>H4:J29</xm:sqref>
        </x14:conditionalFormatting>
        <x14:conditionalFormatting xmlns:xm="http://schemas.microsoft.com/office/excel/2006/main">
          <x14:cfRule type="expression" priority="1134" id="{6BBD444F-9095-4A66-A575-9B735D41A6B9}">
            <xm:f>'Bidder Checklist'!#REF!='Bidder Checklist'!#REF!</xm:f>
            <x14:dxf>
              <font>
                <color theme="0"/>
              </font>
            </x14:dxf>
          </x14:cfRule>
          <xm:sqref>H2:L2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BFA52-71B1-4416-871F-CB353348F2AD}">
  <sheetPr>
    <tabColor rgb="FF00539B"/>
  </sheetPr>
  <dimension ref="A1:O32"/>
  <sheetViews>
    <sheetView workbookViewId="0"/>
  </sheetViews>
  <sheetFormatPr defaultColWidth="0" defaultRowHeight="14.4" zeroHeight="1" x14ac:dyDescent="0.3"/>
  <cols>
    <col min="1" max="1" width="9.109375" customWidth="1"/>
    <col min="2" max="2" width="25.33203125" customWidth="1"/>
    <col min="3" max="3" width="11.33203125" bestFit="1" customWidth="1"/>
    <col min="4" max="4" width="58.33203125" customWidth="1"/>
    <col min="5" max="5" width="20" customWidth="1"/>
    <col min="6" max="7" width="19.33203125" customWidth="1"/>
    <col min="8" max="8" width="14" customWidth="1"/>
    <col min="9" max="9" width="27.5546875" customWidth="1"/>
    <col min="10" max="10" width="13.33203125" customWidth="1"/>
    <col min="11" max="11" width="11.6640625" customWidth="1"/>
    <col min="12" max="12" width="19.44140625" customWidth="1"/>
    <col min="13" max="13" width="42.5546875" customWidth="1"/>
    <col min="14" max="14" width="9.109375" customWidth="1"/>
    <col min="15" max="15" width="0" hidden="1" customWidth="1"/>
    <col min="16" max="16384" width="9.109375" hidden="1"/>
  </cols>
  <sheetData>
    <row r="1" spans="2:13" ht="15" thickBot="1" x14ac:dyDescent="0.35"/>
    <row r="2" spans="2:13" ht="108" customHeight="1" x14ac:dyDescent="0.3">
      <c r="B2" s="159" t="s">
        <v>15</v>
      </c>
      <c r="C2" s="160"/>
      <c r="D2" s="161" t="str">
        <f>'Bidder Checklist'!C14</f>
        <v>Please complete the Estimated Hours and Hourly Rate to develop the following Integrations. Please include any other additional integrations recommended. The comments field should list any additional info or 'No Bid' in the Comments column.</v>
      </c>
      <c r="E2" s="162"/>
      <c r="F2" s="162"/>
      <c r="G2" s="162"/>
      <c r="H2" s="162"/>
      <c r="I2" s="162"/>
      <c r="J2" s="162"/>
      <c r="K2" s="162"/>
      <c r="L2" s="162"/>
      <c r="M2" s="163"/>
    </row>
    <row r="3" spans="2:13" ht="52.5" customHeight="1" x14ac:dyDescent="0.3">
      <c r="B3" s="164" t="s">
        <v>38</v>
      </c>
      <c r="C3" s="62" t="s">
        <v>104</v>
      </c>
      <c r="D3" s="61" t="s">
        <v>105</v>
      </c>
      <c r="E3" s="61" t="s">
        <v>106</v>
      </c>
      <c r="F3" s="61" t="s">
        <v>107</v>
      </c>
      <c r="G3" s="61" t="s">
        <v>203</v>
      </c>
      <c r="H3" s="61" t="s">
        <v>108</v>
      </c>
      <c r="I3" s="62" t="s">
        <v>109</v>
      </c>
      <c r="J3" s="62" t="s">
        <v>48</v>
      </c>
      <c r="K3" s="62" t="s">
        <v>49</v>
      </c>
      <c r="L3" s="62" t="s">
        <v>24</v>
      </c>
      <c r="M3" s="165" t="s">
        <v>26</v>
      </c>
    </row>
    <row r="4" spans="2:13" ht="28.8" x14ac:dyDescent="0.3">
      <c r="B4" s="100" t="str">
        <f>IF('Bidder Checklist'!$D$7="Enter Bidder Name","Enter Bidder Name on Bidder Checklist Tab",'Bidder Checklist'!$D$7)</f>
        <v>Enter Bidder Name on Bidder Checklist Tab</v>
      </c>
      <c r="C4" s="97">
        <f>ROW()-3</f>
        <v>1</v>
      </c>
      <c r="D4" s="58" t="s">
        <v>156</v>
      </c>
      <c r="E4" s="58" t="s">
        <v>157</v>
      </c>
      <c r="F4" s="59" t="s">
        <v>158</v>
      </c>
      <c r="G4" s="59" t="s">
        <v>204</v>
      </c>
      <c r="H4" s="63"/>
      <c r="I4" s="71"/>
      <c r="J4" s="87"/>
      <c r="K4" s="70"/>
      <c r="L4" s="18">
        <f t="shared" ref="L4:L30" si="0">IF(ISNUMBER(J4*K4),J4*K4,"N/A")</f>
        <v>0</v>
      </c>
      <c r="M4" s="117"/>
    </row>
    <row r="5" spans="2:13" ht="28.8" x14ac:dyDescent="0.3">
      <c r="B5" s="100" t="str">
        <f>IF('Bidder Checklist'!$D$7="Enter Bidder Name","Enter Bidder Name on Bidder Checklist Tab",'Bidder Checklist'!$D$7)</f>
        <v>Enter Bidder Name on Bidder Checklist Tab</v>
      </c>
      <c r="C5" s="97">
        <f t="shared" ref="C5:C30" si="1">ROW()-3</f>
        <v>2</v>
      </c>
      <c r="D5" s="58" t="s">
        <v>159</v>
      </c>
      <c r="E5" s="58" t="s">
        <v>157</v>
      </c>
      <c r="F5" s="59" t="s">
        <v>160</v>
      </c>
      <c r="G5" s="59" t="s">
        <v>204</v>
      </c>
      <c r="H5" s="63"/>
      <c r="I5" s="71"/>
      <c r="J5" s="87"/>
      <c r="K5" s="70"/>
      <c r="L5" s="18">
        <f t="shared" si="0"/>
        <v>0</v>
      </c>
      <c r="M5" s="117"/>
    </row>
    <row r="6" spans="2:13" ht="28.8" x14ac:dyDescent="0.3">
      <c r="B6" s="100" t="str">
        <f>IF('Bidder Checklist'!$D$7="Enter Bidder Name","Enter Bidder Name on Bidder Checklist Tab",'Bidder Checklist'!$D$7)</f>
        <v>Enter Bidder Name on Bidder Checklist Tab</v>
      </c>
      <c r="C6" s="97">
        <f t="shared" si="1"/>
        <v>3</v>
      </c>
      <c r="D6" s="58" t="s">
        <v>161</v>
      </c>
      <c r="E6" s="58" t="s">
        <v>162</v>
      </c>
      <c r="F6" s="59" t="s">
        <v>157</v>
      </c>
      <c r="G6" s="59" t="s">
        <v>204</v>
      </c>
      <c r="H6" s="63"/>
      <c r="I6" s="71"/>
      <c r="J6" s="87"/>
      <c r="K6" s="70"/>
      <c r="L6" s="18">
        <f t="shared" si="0"/>
        <v>0</v>
      </c>
      <c r="M6" s="117"/>
    </row>
    <row r="7" spans="2:13" ht="28.8" x14ac:dyDescent="0.3">
      <c r="B7" s="100" t="str">
        <f>IF('Bidder Checklist'!$D$7="Enter Bidder Name","Enter Bidder Name on Bidder Checklist Tab",'Bidder Checklist'!$D$7)</f>
        <v>Enter Bidder Name on Bidder Checklist Tab</v>
      </c>
      <c r="C7" s="97">
        <f t="shared" si="1"/>
        <v>4</v>
      </c>
      <c r="D7" s="58" t="s">
        <v>163</v>
      </c>
      <c r="E7" s="58" t="s">
        <v>157</v>
      </c>
      <c r="F7" s="59" t="s">
        <v>162</v>
      </c>
      <c r="G7" s="59" t="s">
        <v>204</v>
      </c>
      <c r="H7" s="63"/>
      <c r="I7" s="71"/>
      <c r="J7" s="87"/>
      <c r="K7" s="70"/>
      <c r="L7" s="18">
        <f t="shared" si="0"/>
        <v>0</v>
      </c>
      <c r="M7" s="117"/>
    </row>
    <row r="8" spans="2:13" ht="28.8" x14ac:dyDescent="0.3">
      <c r="B8" s="100" t="str">
        <f>IF('Bidder Checklist'!$D$7="Enter Bidder Name","Enter Bidder Name on Bidder Checklist Tab",'Bidder Checklist'!$D$7)</f>
        <v>Enter Bidder Name on Bidder Checklist Tab</v>
      </c>
      <c r="C8" s="97">
        <f t="shared" si="1"/>
        <v>5</v>
      </c>
      <c r="D8" s="58" t="s">
        <v>164</v>
      </c>
      <c r="E8" s="58" t="s">
        <v>157</v>
      </c>
      <c r="F8" s="59" t="s">
        <v>165</v>
      </c>
      <c r="G8" s="59" t="s">
        <v>204</v>
      </c>
      <c r="H8" s="63"/>
      <c r="I8" s="71"/>
      <c r="J8" s="87"/>
      <c r="K8" s="70"/>
      <c r="L8" s="18">
        <f t="shared" si="0"/>
        <v>0</v>
      </c>
      <c r="M8" s="117"/>
    </row>
    <row r="9" spans="2:13" ht="28.8" x14ac:dyDescent="0.3">
      <c r="B9" s="100" t="str">
        <f>IF('Bidder Checklist'!$D$7="Enter Bidder Name","Enter Bidder Name on Bidder Checklist Tab",'Bidder Checklist'!$D$7)</f>
        <v>Enter Bidder Name on Bidder Checklist Tab</v>
      </c>
      <c r="C9" s="97">
        <f t="shared" si="1"/>
        <v>6</v>
      </c>
      <c r="D9" s="58" t="s">
        <v>166</v>
      </c>
      <c r="E9" s="58" t="s">
        <v>167</v>
      </c>
      <c r="F9" s="59" t="s">
        <v>157</v>
      </c>
      <c r="G9" s="59" t="s">
        <v>204</v>
      </c>
      <c r="H9" s="63"/>
      <c r="I9" s="71"/>
      <c r="J9" s="87"/>
      <c r="K9" s="70"/>
      <c r="L9" s="18">
        <f t="shared" si="0"/>
        <v>0</v>
      </c>
      <c r="M9" s="117"/>
    </row>
    <row r="10" spans="2:13" ht="28.8" x14ac:dyDescent="0.3">
      <c r="B10" s="100" t="str">
        <f>IF('Bidder Checklist'!$D$7="Enter Bidder Name","Enter Bidder Name on Bidder Checklist Tab",'Bidder Checklist'!$D$7)</f>
        <v>Enter Bidder Name on Bidder Checklist Tab</v>
      </c>
      <c r="C10" s="97">
        <f t="shared" si="1"/>
        <v>7</v>
      </c>
      <c r="D10" s="58" t="s">
        <v>168</v>
      </c>
      <c r="E10" s="58" t="s">
        <v>157</v>
      </c>
      <c r="F10" s="59" t="s">
        <v>169</v>
      </c>
      <c r="G10" s="59" t="s">
        <v>204</v>
      </c>
      <c r="H10" s="63"/>
      <c r="I10" s="71"/>
      <c r="J10" s="87"/>
      <c r="K10" s="70"/>
      <c r="L10" s="18">
        <f t="shared" si="0"/>
        <v>0</v>
      </c>
      <c r="M10" s="117"/>
    </row>
    <row r="11" spans="2:13" ht="28.8" x14ac:dyDescent="0.3">
      <c r="B11" s="100" t="str">
        <f>IF('Bidder Checklist'!$D$7="Enter Bidder Name","Enter Bidder Name on Bidder Checklist Tab",'Bidder Checklist'!$D$7)</f>
        <v>Enter Bidder Name on Bidder Checklist Tab</v>
      </c>
      <c r="C11" s="97">
        <f t="shared" si="1"/>
        <v>8</v>
      </c>
      <c r="D11" s="58" t="s">
        <v>170</v>
      </c>
      <c r="E11" s="58" t="s">
        <v>157</v>
      </c>
      <c r="F11" s="59" t="s">
        <v>171</v>
      </c>
      <c r="G11" s="59" t="s">
        <v>204</v>
      </c>
      <c r="H11" s="63"/>
      <c r="I11" s="71"/>
      <c r="J11" s="87"/>
      <c r="K11" s="70"/>
      <c r="L11" s="18">
        <f t="shared" si="0"/>
        <v>0</v>
      </c>
      <c r="M11" s="117"/>
    </row>
    <row r="12" spans="2:13" ht="28.8" x14ac:dyDescent="0.3">
      <c r="B12" s="100" t="str">
        <f>IF('Bidder Checklist'!$D$7="Enter Bidder Name","Enter Bidder Name on Bidder Checklist Tab",'Bidder Checklist'!$D$7)</f>
        <v>Enter Bidder Name on Bidder Checklist Tab</v>
      </c>
      <c r="C12" s="97">
        <f t="shared" si="1"/>
        <v>9</v>
      </c>
      <c r="D12" s="58" t="s">
        <v>172</v>
      </c>
      <c r="E12" s="58" t="s">
        <v>173</v>
      </c>
      <c r="F12" s="59" t="s">
        <v>157</v>
      </c>
      <c r="G12" s="59" t="s">
        <v>204</v>
      </c>
      <c r="H12" s="63"/>
      <c r="I12" s="71"/>
      <c r="J12" s="87"/>
      <c r="K12" s="70"/>
      <c r="L12" s="18">
        <f t="shared" si="0"/>
        <v>0</v>
      </c>
      <c r="M12" s="117"/>
    </row>
    <row r="13" spans="2:13" ht="28.8" x14ac:dyDescent="0.3">
      <c r="B13" s="100" t="str">
        <f>IF('Bidder Checklist'!$D$7="Enter Bidder Name","Enter Bidder Name on Bidder Checklist Tab",'Bidder Checklist'!$D$7)</f>
        <v>Enter Bidder Name on Bidder Checklist Tab</v>
      </c>
      <c r="C13" s="97">
        <f t="shared" si="1"/>
        <v>10</v>
      </c>
      <c r="D13" s="58" t="s">
        <v>174</v>
      </c>
      <c r="E13" s="58" t="s">
        <v>157</v>
      </c>
      <c r="F13" s="59" t="s">
        <v>175</v>
      </c>
      <c r="G13" s="59" t="s">
        <v>204</v>
      </c>
      <c r="H13" s="63"/>
      <c r="I13" s="71"/>
      <c r="J13" s="87"/>
      <c r="K13" s="70"/>
      <c r="L13" s="18">
        <f t="shared" si="0"/>
        <v>0</v>
      </c>
      <c r="M13" s="117"/>
    </row>
    <row r="14" spans="2:13" ht="28.8" x14ac:dyDescent="0.3">
      <c r="B14" s="100" t="str">
        <f>IF('Bidder Checklist'!$D$7="Enter Bidder Name","Enter Bidder Name on Bidder Checklist Tab",'Bidder Checklist'!$D$7)</f>
        <v>Enter Bidder Name on Bidder Checklist Tab</v>
      </c>
      <c r="C14" s="97">
        <f t="shared" si="1"/>
        <v>11</v>
      </c>
      <c r="D14" s="58" t="s">
        <v>174</v>
      </c>
      <c r="E14" s="58" t="s">
        <v>157</v>
      </c>
      <c r="F14" s="59" t="s">
        <v>176</v>
      </c>
      <c r="G14" s="59" t="s">
        <v>204</v>
      </c>
      <c r="H14" s="63"/>
      <c r="I14" s="71"/>
      <c r="J14" s="87"/>
      <c r="K14" s="70"/>
      <c r="L14" s="18">
        <f t="shared" si="0"/>
        <v>0</v>
      </c>
      <c r="M14" s="117"/>
    </row>
    <row r="15" spans="2:13" ht="28.8" x14ac:dyDescent="0.3">
      <c r="B15" s="100" t="str">
        <f>IF('Bidder Checklist'!$D$7="Enter Bidder Name","Enter Bidder Name on Bidder Checklist Tab",'Bidder Checklist'!$D$7)</f>
        <v>Enter Bidder Name on Bidder Checklist Tab</v>
      </c>
      <c r="C15" s="97">
        <f t="shared" si="1"/>
        <v>12</v>
      </c>
      <c r="D15" s="58" t="s">
        <v>174</v>
      </c>
      <c r="E15" s="58" t="s">
        <v>157</v>
      </c>
      <c r="F15" s="59" t="s">
        <v>177</v>
      </c>
      <c r="G15" s="59" t="s">
        <v>204</v>
      </c>
      <c r="H15" s="63"/>
      <c r="I15" s="71"/>
      <c r="J15" s="87"/>
      <c r="K15" s="70"/>
      <c r="L15" s="18">
        <f t="shared" si="0"/>
        <v>0</v>
      </c>
      <c r="M15" s="117"/>
    </row>
    <row r="16" spans="2:13" ht="28.8" x14ac:dyDescent="0.3">
      <c r="B16" s="100" t="str">
        <f>IF('Bidder Checklist'!$D$7="Enter Bidder Name","Enter Bidder Name on Bidder Checklist Tab",'Bidder Checklist'!$D$7)</f>
        <v>Enter Bidder Name on Bidder Checklist Tab</v>
      </c>
      <c r="C16" s="97">
        <f t="shared" si="1"/>
        <v>13</v>
      </c>
      <c r="D16" s="58" t="s">
        <v>178</v>
      </c>
      <c r="E16" s="58" t="s">
        <v>157</v>
      </c>
      <c r="F16" s="59" t="s">
        <v>179</v>
      </c>
      <c r="G16" s="59" t="s">
        <v>204</v>
      </c>
      <c r="H16" s="63"/>
      <c r="I16" s="71"/>
      <c r="J16" s="87"/>
      <c r="K16" s="70"/>
      <c r="L16" s="18">
        <f t="shared" si="0"/>
        <v>0</v>
      </c>
      <c r="M16" s="117"/>
    </row>
    <row r="17" spans="2:13" ht="28.8" x14ac:dyDescent="0.3">
      <c r="B17" s="100" t="str">
        <f>IF('Bidder Checklist'!$D$7="Enter Bidder Name","Enter Bidder Name on Bidder Checklist Tab",'Bidder Checklist'!$D$7)</f>
        <v>Enter Bidder Name on Bidder Checklist Tab</v>
      </c>
      <c r="C17" s="97">
        <f t="shared" si="1"/>
        <v>14</v>
      </c>
      <c r="D17" s="58" t="s">
        <v>180</v>
      </c>
      <c r="E17" s="58" t="s">
        <v>179</v>
      </c>
      <c r="F17" s="59" t="s">
        <v>157</v>
      </c>
      <c r="G17" s="59" t="s">
        <v>204</v>
      </c>
      <c r="H17" s="63"/>
      <c r="I17" s="71"/>
      <c r="J17" s="87"/>
      <c r="K17" s="70"/>
      <c r="L17" s="18">
        <f t="shared" si="0"/>
        <v>0</v>
      </c>
      <c r="M17" s="117"/>
    </row>
    <row r="18" spans="2:13" ht="28.8" x14ac:dyDescent="0.3">
      <c r="B18" s="100" t="str">
        <f>IF('Bidder Checklist'!$D$7="Enter Bidder Name","Enter Bidder Name on Bidder Checklist Tab",'Bidder Checklist'!$D$7)</f>
        <v>Enter Bidder Name on Bidder Checklist Tab</v>
      </c>
      <c r="C18" s="97">
        <f t="shared" si="1"/>
        <v>15</v>
      </c>
      <c r="D18" s="58" t="s">
        <v>181</v>
      </c>
      <c r="E18" s="58" t="s">
        <v>157</v>
      </c>
      <c r="F18" s="59" t="s">
        <v>182</v>
      </c>
      <c r="G18" s="59" t="s">
        <v>204</v>
      </c>
      <c r="H18" s="63"/>
      <c r="I18" s="71"/>
      <c r="J18" s="87"/>
      <c r="K18" s="70"/>
      <c r="L18" s="18">
        <f t="shared" si="0"/>
        <v>0</v>
      </c>
      <c r="M18" s="117"/>
    </row>
    <row r="19" spans="2:13" ht="28.8" x14ac:dyDescent="0.3">
      <c r="B19" s="100" t="str">
        <f>IF('Bidder Checklist'!$D$7="Enter Bidder Name","Enter Bidder Name on Bidder Checklist Tab",'Bidder Checklist'!$D$7)</f>
        <v>Enter Bidder Name on Bidder Checklist Tab</v>
      </c>
      <c r="C19" s="97">
        <f t="shared" si="1"/>
        <v>16</v>
      </c>
      <c r="D19" s="58" t="s">
        <v>183</v>
      </c>
      <c r="E19" s="58" t="s">
        <v>182</v>
      </c>
      <c r="F19" s="59" t="s">
        <v>157</v>
      </c>
      <c r="G19" s="59" t="s">
        <v>204</v>
      </c>
      <c r="H19" s="63"/>
      <c r="I19" s="71"/>
      <c r="J19" s="87"/>
      <c r="K19" s="70"/>
      <c r="L19" s="18">
        <f t="shared" si="0"/>
        <v>0</v>
      </c>
      <c r="M19" s="117"/>
    </row>
    <row r="20" spans="2:13" ht="28.8" x14ac:dyDescent="0.3">
      <c r="B20" s="100" t="str">
        <f>IF('Bidder Checklist'!$D$7="Enter Bidder Name","Enter Bidder Name on Bidder Checklist Tab",'Bidder Checklist'!$D$7)</f>
        <v>Enter Bidder Name on Bidder Checklist Tab</v>
      </c>
      <c r="C20" s="97">
        <f t="shared" si="1"/>
        <v>17</v>
      </c>
      <c r="D20" s="58" t="s">
        <v>184</v>
      </c>
      <c r="E20" s="58" t="s">
        <v>157</v>
      </c>
      <c r="F20" s="59" t="s">
        <v>185</v>
      </c>
      <c r="G20" s="59" t="s">
        <v>204</v>
      </c>
      <c r="H20" s="63"/>
      <c r="I20" s="71"/>
      <c r="J20" s="87"/>
      <c r="K20" s="70"/>
      <c r="L20" s="18">
        <f t="shared" si="0"/>
        <v>0</v>
      </c>
      <c r="M20" s="117"/>
    </row>
    <row r="21" spans="2:13" ht="28.8" x14ac:dyDescent="0.3">
      <c r="B21" s="100" t="str">
        <f>IF('Bidder Checklist'!$D$7="Enter Bidder Name","Enter Bidder Name on Bidder Checklist Tab",'Bidder Checklist'!$D$7)</f>
        <v>Enter Bidder Name on Bidder Checklist Tab</v>
      </c>
      <c r="C21" s="97">
        <f t="shared" si="1"/>
        <v>18</v>
      </c>
      <c r="D21" s="58" t="s">
        <v>186</v>
      </c>
      <c r="E21" s="58" t="s">
        <v>157</v>
      </c>
      <c r="F21" s="59" t="s">
        <v>187</v>
      </c>
      <c r="G21" s="59" t="s">
        <v>204</v>
      </c>
      <c r="H21" s="63"/>
      <c r="I21" s="71"/>
      <c r="J21" s="87"/>
      <c r="K21" s="70"/>
      <c r="L21" s="18">
        <f t="shared" si="0"/>
        <v>0</v>
      </c>
      <c r="M21" s="117"/>
    </row>
    <row r="22" spans="2:13" ht="28.8" x14ac:dyDescent="0.3">
      <c r="B22" s="100" t="str">
        <f>IF('Bidder Checklist'!$D$7="Enter Bidder Name","Enter Bidder Name on Bidder Checklist Tab",'Bidder Checklist'!$D$7)</f>
        <v>Enter Bidder Name on Bidder Checklist Tab</v>
      </c>
      <c r="C22" s="97">
        <f t="shared" si="1"/>
        <v>19</v>
      </c>
      <c r="D22" s="58" t="s">
        <v>188</v>
      </c>
      <c r="E22" s="58" t="s">
        <v>187</v>
      </c>
      <c r="F22" s="59" t="s">
        <v>157</v>
      </c>
      <c r="G22" s="59" t="s">
        <v>204</v>
      </c>
      <c r="H22" s="63"/>
      <c r="I22" s="71"/>
      <c r="J22" s="87"/>
      <c r="K22" s="70"/>
      <c r="L22" s="18">
        <f t="shared" si="0"/>
        <v>0</v>
      </c>
      <c r="M22" s="117"/>
    </row>
    <row r="23" spans="2:13" ht="28.8" x14ac:dyDescent="0.3">
      <c r="B23" s="100" t="str">
        <f>IF('Bidder Checklist'!$D$7="Enter Bidder Name","Enter Bidder Name on Bidder Checklist Tab",'Bidder Checklist'!$D$7)</f>
        <v>Enter Bidder Name on Bidder Checklist Tab</v>
      </c>
      <c r="C23" s="97">
        <f t="shared" si="1"/>
        <v>20</v>
      </c>
      <c r="D23" s="58" t="s">
        <v>189</v>
      </c>
      <c r="E23" s="58" t="s">
        <v>190</v>
      </c>
      <c r="F23" s="59" t="s">
        <v>157</v>
      </c>
      <c r="G23" s="59" t="s">
        <v>205</v>
      </c>
      <c r="H23" s="63"/>
      <c r="I23" s="71"/>
      <c r="J23" s="87"/>
      <c r="K23" s="70"/>
      <c r="L23" s="18">
        <f t="shared" si="0"/>
        <v>0</v>
      </c>
      <c r="M23" s="117"/>
    </row>
    <row r="24" spans="2:13" ht="28.8" x14ac:dyDescent="0.3">
      <c r="B24" s="100" t="str">
        <f>IF('Bidder Checklist'!$D$7="Enter Bidder Name","Enter Bidder Name on Bidder Checklist Tab",'Bidder Checklist'!$D$7)</f>
        <v>Enter Bidder Name on Bidder Checklist Tab</v>
      </c>
      <c r="C24" s="97">
        <f t="shared" si="1"/>
        <v>21</v>
      </c>
      <c r="D24" s="58" t="s">
        <v>191</v>
      </c>
      <c r="E24" s="58" t="s">
        <v>157</v>
      </c>
      <c r="F24" s="59" t="s">
        <v>190</v>
      </c>
      <c r="G24" s="59" t="s">
        <v>205</v>
      </c>
      <c r="H24" s="63"/>
      <c r="I24" s="71"/>
      <c r="J24" s="87"/>
      <c r="K24" s="70"/>
      <c r="L24" s="18">
        <f t="shared" si="0"/>
        <v>0</v>
      </c>
      <c r="M24" s="117"/>
    </row>
    <row r="25" spans="2:13" ht="28.8" x14ac:dyDescent="0.3">
      <c r="B25" s="100" t="str">
        <f>IF('Bidder Checklist'!$D$7="Enter Bidder Name","Enter Bidder Name on Bidder Checklist Tab",'Bidder Checklist'!$D$7)</f>
        <v>Enter Bidder Name on Bidder Checklist Tab</v>
      </c>
      <c r="C25" s="97">
        <f t="shared" si="1"/>
        <v>22</v>
      </c>
      <c r="D25" s="58" t="s">
        <v>192</v>
      </c>
      <c r="E25" s="58" t="s">
        <v>193</v>
      </c>
      <c r="F25" s="59" t="s">
        <v>157</v>
      </c>
      <c r="G25" s="59" t="s">
        <v>205</v>
      </c>
      <c r="H25" s="63"/>
      <c r="I25" s="71"/>
      <c r="J25" s="87"/>
      <c r="K25" s="70"/>
      <c r="L25" s="18">
        <f t="shared" si="0"/>
        <v>0</v>
      </c>
      <c r="M25" s="117"/>
    </row>
    <row r="26" spans="2:13" ht="28.8" x14ac:dyDescent="0.3">
      <c r="B26" s="100" t="str">
        <f>IF('Bidder Checklist'!$D$7="Enter Bidder Name","Enter Bidder Name on Bidder Checklist Tab",'Bidder Checklist'!$D$7)</f>
        <v>Enter Bidder Name on Bidder Checklist Tab</v>
      </c>
      <c r="C26" s="97">
        <f t="shared" si="1"/>
        <v>23</v>
      </c>
      <c r="D26" s="58" t="s">
        <v>194</v>
      </c>
      <c r="E26" s="58" t="s">
        <v>157</v>
      </c>
      <c r="F26" s="58" t="s">
        <v>193</v>
      </c>
      <c r="G26" s="58" t="s">
        <v>205</v>
      </c>
      <c r="H26" s="63"/>
      <c r="I26" s="71"/>
      <c r="J26" s="87"/>
      <c r="K26" s="70"/>
      <c r="L26" s="18">
        <f t="shared" si="0"/>
        <v>0</v>
      </c>
      <c r="M26" s="117"/>
    </row>
    <row r="27" spans="2:13" ht="28.8" x14ac:dyDescent="0.3">
      <c r="B27" s="100" t="str">
        <f>IF('Bidder Checklist'!$D$7="Enter Bidder Name","Enter Bidder Name on Bidder Checklist Tab",'Bidder Checklist'!$D$7)</f>
        <v>Enter Bidder Name on Bidder Checklist Tab</v>
      </c>
      <c r="C27" s="97">
        <f t="shared" si="1"/>
        <v>24</v>
      </c>
      <c r="D27" s="58" t="s">
        <v>195</v>
      </c>
      <c r="E27" s="58" t="s">
        <v>157</v>
      </c>
      <c r="F27" s="58" t="s">
        <v>196</v>
      </c>
      <c r="G27" s="58" t="s">
        <v>205</v>
      </c>
      <c r="H27" s="63"/>
      <c r="I27" s="71"/>
      <c r="J27" s="87"/>
      <c r="K27" s="70"/>
      <c r="L27" s="18">
        <f t="shared" si="0"/>
        <v>0</v>
      </c>
      <c r="M27" s="117"/>
    </row>
    <row r="28" spans="2:13" ht="28.8" x14ac:dyDescent="0.3">
      <c r="B28" s="100" t="str">
        <f>IF('Bidder Checklist'!$D$7="Enter Bidder Name","Enter Bidder Name on Bidder Checklist Tab",'Bidder Checklist'!$D$7)</f>
        <v>Enter Bidder Name on Bidder Checklist Tab</v>
      </c>
      <c r="C28" s="97">
        <f t="shared" si="1"/>
        <v>25</v>
      </c>
      <c r="D28" s="58" t="s">
        <v>197</v>
      </c>
      <c r="E28" s="58" t="s">
        <v>157</v>
      </c>
      <c r="F28" s="58" t="s">
        <v>198</v>
      </c>
      <c r="G28" s="58" t="s">
        <v>205</v>
      </c>
      <c r="H28" s="63"/>
      <c r="I28" s="71"/>
      <c r="J28" s="87"/>
      <c r="K28" s="70"/>
      <c r="L28" s="18">
        <f t="shared" si="0"/>
        <v>0</v>
      </c>
      <c r="M28" s="117"/>
    </row>
    <row r="29" spans="2:13" ht="28.8" x14ac:dyDescent="0.3">
      <c r="B29" s="100" t="str">
        <f>IF('Bidder Checklist'!$D$7="Enter Bidder Name","Enter Bidder Name on Bidder Checklist Tab",'Bidder Checklist'!$D$7)</f>
        <v>Enter Bidder Name on Bidder Checklist Tab</v>
      </c>
      <c r="C29" s="97">
        <f t="shared" si="1"/>
        <v>26</v>
      </c>
      <c r="D29" s="58" t="s">
        <v>199</v>
      </c>
      <c r="E29" s="58" t="s">
        <v>200</v>
      </c>
      <c r="F29" s="58" t="s">
        <v>157</v>
      </c>
      <c r="G29" s="58" t="s">
        <v>205</v>
      </c>
      <c r="H29" s="63"/>
      <c r="I29" s="71"/>
      <c r="J29" s="87"/>
      <c r="K29" s="70"/>
      <c r="L29" s="18">
        <f t="shared" si="0"/>
        <v>0</v>
      </c>
      <c r="M29" s="117"/>
    </row>
    <row r="30" spans="2:13" ht="28.8" x14ac:dyDescent="0.3">
      <c r="B30" s="100" t="str">
        <f>IF('Bidder Checklist'!$D$7="Enter Bidder Name","Enter Bidder Name on Bidder Checklist Tab",'Bidder Checklist'!$D$7)</f>
        <v>Enter Bidder Name on Bidder Checklist Tab</v>
      </c>
      <c r="C30" s="97">
        <f t="shared" si="1"/>
        <v>27</v>
      </c>
      <c r="D30" s="58" t="s">
        <v>201</v>
      </c>
      <c r="E30" s="58" t="s">
        <v>202</v>
      </c>
      <c r="F30" s="59" t="s">
        <v>157</v>
      </c>
      <c r="G30" s="59" t="s">
        <v>205</v>
      </c>
      <c r="H30" s="63"/>
      <c r="I30" s="71"/>
      <c r="J30" s="87"/>
      <c r="K30" s="70"/>
      <c r="L30" s="18">
        <f t="shared" si="0"/>
        <v>0</v>
      </c>
      <c r="M30" s="117"/>
    </row>
    <row r="31" spans="2:13" ht="15" thickBot="1" x14ac:dyDescent="0.35">
      <c r="B31" s="166"/>
      <c r="C31" s="167"/>
      <c r="D31" s="168"/>
      <c r="E31" s="168"/>
      <c r="F31" s="169"/>
      <c r="G31" s="169"/>
      <c r="H31" s="127"/>
      <c r="I31" s="146" t="s">
        <v>92</v>
      </c>
      <c r="J31" s="170">
        <f>SUM(J4:J30)</f>
        <v>0</v>
      </c>
      <c r="K31" s="74"/>
      <c r="L31" s="74">
        <f>SUM(L4:L30)</f>
        <v>0</v>
      </c>
      <c r="M31" s="171"/>
    </row>
    <row r="32" spans="2:13" x14ac:dyDescent="0.3"/>
  </sheetData>
  <sheetProtection algorithmName="SHA-512" hashValue="KvKLPAcdC+cOl4FAhq8tO+hPIsuETU+i2m60vv2E1nTSJq78W5LBMGanBkQUAyBWXT58rMSYLllGDtY9SWm9Ug==" saltValue="6UAeOq9IKyrrYnCLvZca/A==" spinCount="100000" sheet="1" objects="1" scenarios="1" formatRows="0" insertColumns="0"/>
  <protectedRanges>
    <protectedRange sqref="M4:M30" name="Range3"/>
    <protectedRange sqref="H4:K30" name="Range1"/>
  </protectedRanges>
  <dataValidations count="3">
    <dataValidation type="list" allowBlank="1" showInputMessage="1" showErrorMessage="1" sqref="H4:H30" xr:uid="{ED45DB6B-959E-4CDA-85AA-6FE200945056}">
      <formula1>"Batch, Real-time"</formula1>
    </dataValidation>
    <dataValidation operator="greaterThanOrEqual" allowBlank="1" showErrorMessage="1" errorTitle="Invalid Entry" error="Please enter numeric values only and type any text in the comments column." sqref="I4:I30" xr:uid="{61F69463-5807-4301-96A8-33E4D7DCF12D}"/>
    <dataValidation type="decimal" operator="greaterThanOrEqual" allowBlank="1" showErrorMessage="1" errorTitle="Invalid Entry" error="Please enter numeric values only and type any text in the comments column." sqref="J4:K30" xr:uid="{6040149F-B900-407B-A341-39C43D0CEA12}">
      <formula1>0</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135" id="{5412A05E-0957-404F-98E0-3BBC08513B89}">
            <xm:f>'Bidder Checklist'!#REF!='Bidder Checklist'!#REF!</xm:f>
            <x14:dxf>
              <font>
                <color theme="0"/>
              </font>
            </x14:dxf>
          </x14:cfRule>
          <xm:sqref>E2:M2</xm:sqref>
        </x14:conditionalFormatting>
        <x14:conditionalFormatting xmlns:xm="http://schemas.microsoft.com/office/excel/2006/main">
          <x14:cfRule type="expression" priority="1136" id="{C8588BD1-CAFF-4908-93C1-1D814B9DF31A}">
            <xm:f>'Bidder Checklist'!#REF!='Bidder Checklist'!#REF!</xm:f>
            <x14:dxf>
              <font>
                <b/>
                <i val="0"/>
                <color theme="0"/>
              </font>
              <fill>
                <patternFill>
                  <bgColor theme="1"/>
                </patternFill>
              </fill>
            </x14:dxf>
          </x14:cfRule>
          <xm:sqref>I4:K30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00539B"/>
  </sheetPr>
  <dimension ref="A1:L11"/>
  <sheetViews>
    <sheetView workbookViewId="0"/>
  </sheetViews>
  <sheetFormatPr defaultColWidth="0" defaultRowHeight="14.4" zeroHeight="1" x14ac:dyDescent="0.3"/>
  <cols>
    <col min="1" max="1" width="3.6640625" style="1" customWidth="1"/>
    <col min="2" max="2" width="26.109375" style="1" bestFit="1" customWidth="1"/>
    <col min="3" max="3" width="15.6640625" style="1" customWidth="1"/>
    <col min="4" max="4" width="51.33203125" style="1" customWidth="1"/>
    <col min="5" max="7" width="12.6640625" style="1" customWidth="1"/>
    <col min="8" max="8" width="41.6640625" style="1" customWidth="1"/>
    <col min="9" max="9" width="3.6640625" style="1" customWidth="1"/>
    <col min="10" max="12" width="0" style="1" hidden="1" customWidth="1"/>
    <col min="13" max="16384" width="9.33203125" style="1" hidden="1"/>
  </cols>
  <sheetData>
    <row r="1" spans="2:8" ht="15" customHeight="1" thickBot="1" x14ac:dyDescent="0.35"/>
    <row r="2" spans="2:8" ht="43.2" x14ac:dyDescent="0.3">
      <c r="B2" s="172" t="s">
        <v>17</v>
      </c>
      <c r="C2" s="173"/>
      <c r="D2" s="174" t="str">
        <f>'Bidder Checklist'!C15</f>
        <v>Please list Estimated Hours and Hourly Rate to provide costs for Modifications identified in the Requirements spreadsheet. The requirement number should be noted.</v>
      </c>
      <c r="E2" s="114"/>
      <c r="F2" s="114"/>
      <c r="G2" s="114"/>
      <c r="H2" s="115"/>
    </row>
    <row r="3" spans="2:8" ht="30" customHeight="1" x14ac:dyDescent="0.3">
      <c r="B3" s="175" t="s">
        <v>38</v>
      </c>
      <c r="C3" s="2" t="s">
        <v>110</v>
      </c>
      <c r="D3" s="5" t="s">
        <v>111</v>
      </c>
      <c r="E3" s="4" t="s">
        <v>48</v>
      </c>
      <c r="F3" s="4" t="s">
        <v>49</v>
      </c>
      <c r="G3" s="4" t="s">
        <v>24</v>
      </c>
      <c r="H3" s="176" t="s">
        <v>26</v>
      </c>
    </row>
    <row r="4" spans="2:8" ht="28.8" x14ac:dyDescent="0.3">
      <c r="B4" s="100" t="str">
        <f>IF('Bidder Checklist'!$D$7="Enter Bidder Name","Enter Bidder Name on Bidder Checklist Tab",'Bidder Checklist'!$D$7)</f>
        <v>Enter Bidder Name on Bidder Checklist Tab</v>
      </c>
      <c r="C4" s="96"/>
      <c r="D4" s="49"/>
      <c r="E4" s="50"/>
      <c r="F4" s="51"/>
      <c r="G4" s="18">
        <f t="shared" ref="G4:G9" si="0">IF(ISNUMBER(E4*F4),E4*F4,"N/A")</f>
        <v>0</v>
      </c>
      <c r="H4" s="117"/>
    </row>
    <row r="5" spans="2:8" ht="28.8" x14ac:dyDescent="0.3">
      <c r="B5" s="100" t="str">
        <f>IF('Bidder Checklist'!$D$7="Enter Bidder Name","Enter Bidder Name on Bidder Checklist Tab",'Bidder Checklist'!$D$7)</f>
        <v>Enter Bidder Name on Bidder Checklist Tab</v>
      </c>
      <c r="C5" s="96"/>
      <c r="D5" s="49"/>
      <c r="E5" s="50"/>
      <c r="F5" s="51"/>
      <c r="G5" s="18">
        <f t="shared" si="0"/>
        <v>0</v>
      </c>
      <c r="H5" s="117"/>
    </row>
    <row r="6" spans="2:8" ht="28.8" x14ac:dyDescent="0.3">
      <c r="B6" s="100" t="str">
        <f>IF('Bidder Checklist'!$D$7="Enter Bidder Name","Enter Bidder Name on Bidder Checklist Tab",'Bidder Checklist'!$D$7)</f>
        <v>Enter Bidder Name on Bidder Checklist Tab</v>
      </c>
      <c r="C6" s="96"/>
      <c r="D6" s="49"/>
      <c r="E6" s="50"/>
      <c r="F6" s="51"/>
      <c r="G6" s="18">
        <f t="shared" si="0"/>
        <v>0</v>
      </c>
      <c r="H6" s="117"/>
    </row>
    <row r="7" spans="2:8" ht="28.8" x14ac:dyDescent="0.3">
      <c r="B7" s="100" t="str">
        <f>IF('Bidder Checklist'!$D$7="Enter Bidder Name","Enter Bidder Name on Bidder Checklist Tab",'Bidder Checklist'!$D$7)</f>
        <v>Enter Bidder Name on Bidder Checklist Tab</v>
      </c>
      <c r="C7" s="96"/>
      <c r="D7" s="49"/>
      <c r="E7" s="50"/>
      <c r="F7" s="51"/>
      <c r="G7" s="18">
        <f t="shared" si="0"/>
        <v>0</v>
      </c>
      <c r="H7" s="117"/>
    </row>
    <row r="8" spans="2:8" ht="28.8" x14ac:dyDescent="0.3">
      <c r="B8" s="100" t="str">
        <f>IF('Bidder Checklist'!$D$7="Enter Bidder Name","Enter Bidder Name on Bidder Checklist Tab",'Bidder Checklist'!$D$7)</f>
        <v>Enter Bidder Name on Bidder Checklist Tab</v>
      </c>
      <c r="C8" s="96"/>
      <c r="D8" s="49"/>
      <c r="E8" s="50"/>
      <c r="F8" s="51"/>
      <c r="G8" s="18">
        <f t="shared" si="0"/>
        <v>0</v>
      </c>
      <c r="H8" s="117"/>
    </row>
    <row r="9" spans="2:8" ht="28.8" x14ac:dyDescent="0.3">
      <c r="B9" s="100" t="str">
        <f>IF('Bidder Checklist'!$D$7="Enter Bidder Name","Enter Bidder Name on Bidder Checklist Tab",'Bidder Checklist'!$D$7)</f>
        <v>Enter Bidder Name on Bidder Checklist Tab</v>
      </c>
      <c r="C9" s="96"/>
      <c r="D9" s="49"/>
      <c r="E9" s="50"/>
      <c r="F9" s="51"/>
      <c r="G9" s="18">
        <f t="shared" si="0"/>
        <v>0</v>
      </c>
      <c r="H9" s="117"/>
    </row>
    <row r="10" spans="2:8" ht="15" thickBot="1" x14ac:dyDescent="0.35">
      <c r="B10" s="166"/>
      <c r="C10" s="167" t="s">
        <v>30</v>
      </c>
      <c r="D10" s="169"/>
      <c r="E10" s="170">
        <f ca="1">SUM(E4:OFFSET(E10,-1,0))</f>
        <v>0</v>
      </c>
      <c r="F10" s="74"/>
      <c r="G10" s="74">
        <f ca="1">SUM(G4:OFFSET(G10,-1,0))</f>
        <v>0</v>
      </c>
      <c r="H10" s="171"/>
    </row>
    <row r="11" spans="2:8" x14ac:dyDescent="0.3"/>
  </sheetData>
  <sheetProtection algorithmName="SHA-512" hashValue="Vu+IgN6BLBbWlsFysR7m93klJaFr6K1vFhfsF4m3A9dqMDdcrDBC7xDcu6qgoaXoqbUMY2JxwYarLbFRkvPYwA==" saltValue="liR8BffK8IImBUbHObTwYQ==" spinCount="100000" sheet="1" formatCells="0" formatRows="0"/>
  <protectedRanges>
    <protectedRange sqref="C4:F9 H4:H9" name="Range1"/>
  </protectedRanges>
  <dataValidations count="1">
    <dataValidation type="decimal" operator="greaterThanOrEqual" allowBlank="1" showErrorMessage="1" errorTitle="Invalid Entry" error="Please enter numeric values only and type any text in the comments column." sqref="E4:F9" xr:uid="{00000000-0002-0000-0D00-000000000000}">
      <formula1>0</formula1>
    </dataValidation>
  </dataValidations>
  <printOptions horizontalCentered="1"/>
  <pageMargins left="0.5" right="0.5" top="1" bottom="0.25" header="0.3" footer="0.3"/>
  <pageSetup scale="98" fitToHeight="0" orientation="landscape" r:id="rId1"/>
  <headerFooter scaleWithDoc="0">
    <oddHeader>&amp;C&amp;"-,Bold"Clark Regional Wastewater District - ERP System Selection and Implementation
Attachment B - Pricing Forms
&amp;"-,Italic" &amp;A</oddHeader>
  </headerFooter>
  <extLst>
    <ext xmlns:x14="http://schemas.microsoft.com/office/spreadsheetml/2009/9/main" uri="{78C0D931-6437-407d-A8EE-F0AAD7539E65}">
      <x14:conditionalFormattings>
        <x14:conditionalFormatting xmlns:xm="http://schemas.microsoft.com/office/excel/2006/main">
          <x14:cfRule type="expression" priority="1140" id="{9E23B7DC-0ECB-4DB6-88A5-82DC6412A21B}">
            <xm:f>'Bidder Checklist'!#REF!='Bidder Checklist'!#REF!</xm:f>
            <x14:dxf>
              <font>
                <color theme="0"/>
              </font>
            </x14:dxf>
          </x14:cfRule>
          <xm:sqref>E2:H2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00539B"/>
  </sheetPr>
  <dimension ref="A1:T22"/>
  <sheetViews>
    <sheetView workbookViewId="0"/>
  </sheetViews>
  <sheetFormatPr defaultColWidth="0" defaultRowHeight="14.4" zeroHeight="1" x14ac:dyDescent="0.3"/>
  <cols>
    <col min="1" max="1" width="3.6640625" customWidth="1"/>
    <col min="2" max="2" width="34.88671875" style="29" customWidth="1"/>
    <col min="3" max="3" width="69.88671875" customWidth="1"/>
    <col min="4" max="16" width="12.6640625" customWidth="1"/>
    <col min="17" max="17" width="53.6640625" customWidth="1"/>
    <col min="18" max="18" width="3.6640625" customWidth="1"/>
    <col min="19" max="20" width="0" hidden="1" customWidth="1"/>
    <col min="21" max="16384" width="9.33203125" hidden="1"/>
  </cols>
  <sheetData>
    <row r="1" spans="2:17" ht="15" thickBot="1" x14ac:dyDescent="0.35"/>
    <row r="2" spans="2:17" s="1" customFormat="1" ht="143.25" customHeight="1" x14ac:dyDescent="0.3">
      <c r="B2" s="136" t="s">
        <v>19</v>
      </c>
      <c r="C2" s="205" t="str">
        <f>'Bidder Checklist'!C16</f>
        <v>Please provide costs for Other Services in this tab by including the Estimated Hours and Hourly Rate for services. These services are not tied to a specific module/software component listed in the software information tab. Examples may include project management, change management, post-implementation support services, custom report development, etc. Vendors may define additional items as desired. Note that travel expenses are prepopulated as a line item.
If there is an on-going cost for the service, use the annual cost columns to specify the cost for each year.</v>
      </c>
      <c r="D2" s="206"/>
      <c r="E2" s="137"/>
      <c r="F2" s="137"/>
      <c r="G2" s="137"/>
      <c r="H2" s="137"/>
      <c r="I2" s="137"/>
      <c r="J2" s="137"/>
      <c r="K2" s="137"/>
      <c r="L2" s="137"/>
      <c r="M2" s="137"/>
      <c r="N2" s="137"/>
      <c r="O2" s="137"/>
      <c r="P2" s="137"/>
      <c r="Q2" s="138"/>
    </row>
    <row r="3" spans="2:17" s="1" customFormat="1" ht="30" customHeight="1" x14ac:dyDescent="0.3">
      <c r="B3" s="139" t="s">
        <v>38</v>
      </c>
      <c r="C3" s="93" t="s">
        <v>112</v>
      </c>
      <c r="D3" s="4" t="s">
        <v>113</v>
      </c>
      <c r="E3" s="4" t="s">
        <v>49</v>
      </c>
      <c r="F3" s="4" t="s">
        <v>114</v>
      </c>
      <c r="G3" s="38" t="s">
        <v>115</v>
      </c>
      <c r="H3" s="38" t="s">
        <v>116</v>
      </c>
      <c r="I3" s="38" t="s">
        <v>117</v>
      </c>
      <c r="J3" s="38" t="s">
        <v>118</v>
      </c>
      <c r="K3" s="38" t="s">
        <v>119</v>
      </c>
      <c r="L3" s="38" t="s">
        <v>120</v>
      </c>
      <c r="M3" s="38" t="s">
        <v>121</v>
      </c>
      <c r="N3" s="38" t="s">
        <v>122</v>
      </c>
      <c r="O3" s="38" t="s">
        <v>123</v>
      </c>
      <c r="P3" s="38" t="s">
        <v>124</v>
      </c>
      <c r="Q3" s="140" t="s">
        <v>26</v>
      </c>
    </row>
    <row r="4" spans="2:17" ht="28.8" x14ac:dyDescent="0.3">
      <c r="B4" s="156" t="str">
        <f>IF('Bidder Checklist'!$D$7="Enter Bidder Name","Enter Bidder Name on Bidder Checklist Tab",'Bidder Checklist'!$D$7)</f>
        <v>Enter Bidder Name on Bidder Checklist Tab</v>
      </c>
      <c r="C4" s="181" t="s">
        <v>206</v>
      </c>
      <c r="D4" s="71"/>
      <c r="E4" s="70"/>
      <c r="F4" s="16">
        <f>IF(ISNUMBER(D4*E4),D4*E4,"N/A")</f>
        <v>0</v>
      </c>
      <c r="G4" s="72"/>
      <c r="H4" s="72"/>
      <c r="I4" s="72"/>
      <c r="J4" s="72"/>
      <c r="K4" s="72"/>
      <c r="L4" s="72"/>
      <c r="M4" s="72"/>
      <c r="N4" s="72"/>
      <c r="O4" s="72"/>
      <c r="P4" s="72"/>
      <c r="Q4" s="44"/>
    </row>
    <row r="5" spans="2:17" ht="28.8" x14ac:dyDescent="0.3">
      <c r="B5" s="100" t="str">
        <f>IF('Bidder Checklist'!$D$7="Enter Bidder Name","Enter Bidder Name on Bidder Checklist Tab",'Bidder Checklist'!$D$7)</f>
        <v>Enter Bidder Name on Bidder Checklist Tab</v>
      </c>
      <c r="C5" s="180"/>
      <c r="D5" s="71"/>
      <c r="E5" s="70"/>
      <c r="F5" s="16">
        <f t="shared" ref="F5:F20" si="0">IF(ISNUMBER(D5*E5),D5*E5,"N/A")</f>
        <v>0</v>
      </c>
      <c r="G5" s="72"/>
      <c r="H5" s="72"/>
      <c r="I5" s="72"/>
      <c r="J5" s="72"/>
      <c r="K5" s="72"/>
      <c r="L5" s="72"/>
      <c r="M5" s="72"/>
      <c r="N5" s="72"/>
      <c r="O5" s="72"/>
      <c r="P5" s="72"/>
      <c r="Q5" s="44"/>
    </row>
    <row r="6" spans="2:17" ht="28.8" x14ac:dyDescent="0.3">
      <c r="B6" s="100" t="str">
        <f>IF('Bidder Checklist'!$D$7="Enter Bidder Name","Enter Bidder Name on Bidder Checklist Tab",'Bidder Checklist'!$D$7)</f>
        <v>Enter Bidder Name on Bidder Checklist Tab</v>
      </c>
      <c r="C6" s="180"/>
      <c r="D6" s="71"/>
      <c r="E6" s="70"/>
      <c r="F6" s="16">
        <f t="shared" si="0"/>
        <v>0</v>
      </c>
      <c r="G6" s="72"/>
      <c r="H6" s="72"/>
      <c r="I6" s="72"/>
      <c r="J6" s="72"/>
      <c r="K6" s="72"/>
      <c r="L6" s="72"/>
      <c r="M6" s="72"/>
      <c r="N6" s="72"/>
      <c r="O6" s="72"/>
      <c r="P6" s="72"/>
      <c r="Q6" s="44"/>
    </row>
    <row r="7" spans="2:17" ht="28.8" x14ac:dyDescent="0.3">
      <c r="B7" s="100" t="str">
        <f>IF('Bidder Checklist'!$D$7="Enter Bidder Name","Enter Bidder Name on Bidder Checklist Tab",'Bidder Checklist'!$D$7)</f>
        <v>Enter Bidder Name on Bidder Checklist Tab</v>
      </c>
      <c r="C7" s="180"/>
      <c r="D7" s="71"/>
      <c r="E7" s="70"/>
      <c r="F7" s="16">
        <f t="shared" si="0"/>
        <v>0</v>
      </c>
      <c r="G7" s="72"/>
      <c r="H7" s="72"/>
      <c r="I7" s="72"/>
      <c r="J7" s="72"/>
      <c r="K7" s="72"/>
      <c r="L7" s="72"/>
      <c r="M7" s="72"/>
      <c r="N7" s="72"/>
      <c r="O7" s="72"/>
      <c r="P7" s="72"/>
      <c r="Q7" s="44"/>
    </row>
    <row r="8" spans="2:17" ht="28.8" x14ac:dyDescent="0.3">
      <c r="B8" s="100" t="str">
        <f>IF('Bidder Checklist'!$D$7="Enter Bidder Name","Enter Bidder Name on Bidder Checklist Tab",'Bidder Checklist'!$D$7)</f>
        <v>Enter Bidder Name on Bidder Checklist Tab</v>
      </c>
      <c r="C8" s="180"/>
      <c r="D8" s="71"/>
      <c r="E8" s="70"/>
      <c r="F8" s="16">
        <f t="shared" si="0"/>
        <v>0</v>
      </c>
      <c r="G8" s="72"/>
      <c r="H8" s="72"/>
      <c r="I8" s="72"/>
      <c r="J8" s="72"/>
      <c r="K8" s="72"/>
      <c r="L8" s="72"/>
      <c r="M8" s="72"/>
      <c r="N8" s="72"/>
      <c r="O8" s="72"/>
      <c r="P8" s="72"/>
      <c r="Q8" s="44"/>
    </row>
    <row r="9" spans="2:17" ht="28.8" x14ac:dyDescent="0.3">
      <c r="B9" s="100" t="str">
        <f>IF('Bidder Checklist'!$D$7="Enter Bidder Name","Enter Bidder Name on Bidder Checklist Tab",'Bidder Checklist'!$D$7)</f>
        <v>Enter Bidder Name on Bidder Checklist Tab</v>
      </c>
      <c r="C9" s="180"/>
      <c r="D9" s="71"/>
      <c r="E9" s="70"/>
      <c r="F9" s="16">
        <f t="shared" si="0"/>
        <v>0</v>
      </c>
      <c r="G9" s="72"/>
      <c r="H9" s="72"/>
      <c r="I9" s="72"/>
      <c r="J9" s="72"/>
      <c r="K9" s="72"/>
      <c r="L9" s="72"/>
      <c r="M9" s="72"/>
      <c r="N9" s="72"/>
      <c r="O9" s="72"/>
      <c r="P9" s="72"/>
      <c r="Q9" s="44"/>
    </row>
    <row r="10" spans="2:17" ht="28.8" x14ac:dyDescent="0.3">
      <c r="B10" s="100" t="str">
        <f>IF('Bidder Checklist'!$D$7="Enter Bidder Name","Enter Bidder Name on Bidder Checklist Tab",'Bidder Checklist'!$D$7)</f>
        <v>Enter Bidder Name on Bidder Checklist Tab</v>
      </c>
      <c r="C10" s="91"/>
      <c r="D10" s="71"/>
      <c r="E10" s="70"/>
      <c r="F10" s="16">
        <f t="shared" si="0"/>
        <v>0</v>
      </c>
      <c r="G10" s="72"/>
      <c r="H10" s="72"/>
      <c r="I10" s="72"/>
      <c r="J10" s="72"/>
      <c r="K10" s="72"/>
      <c r="L10" s="72"/>
      <c r="M10" s="72"/>
      <c r="N10" s="72"/>
      <c r="O10" s="72"/>
      <c r="P10" s="72"/>
      <c r="Q10" s="44" t="s">
        <v>125</v>
      </c>
    </row>
    <row r="11" spans="2:17" ht="28.8" x14ac:dyDescent="0.3">
      <c r="B11" s="100" t="str">
        <f>IF('Bidder Checklist'!$D$7="Enter Bidder Name","Enter Bidder Name on Bidder Checklist Tab",'Bidder Checklist'!$D$7)</f>
        <v>Enter Bidder Name on Bidder Checklist Tab</v>
      </c>
      <c r="C11" s="91"/>
      <c r="D11" s="71"/>
      <c r="E11" s="70"/>
      <c r="F11" s="16">
        <f t="shared" si="0"/>
        <v>0</v>
      </c>
      <c r="G11" s="72"/>
      <c r="H11" s="72"/>
      <c r="I11" s="72"/>
      <c r="J11" s="72"/>
      <c r="K11" s="72"/>
      <c r="L11" s="72"/>
      <c r="M11" s="72"/>
      <c r="N11" s="72"/>
      <c r="O11" s="72"/>
      <c r="P11" s="72"/>
      <c r="Q11" s="44"/>
    </row>
    <row r="12" spans="2:17" ht="28.8" x14ac:dyDescent="0.3">
      <c r="B12" s="100" t="str">
        <f>IF('Bidder Checklist'!$D$7="Enter Bidder Name","Enter Bidder Name on Bidder Checklist Tab",'Bidder Checklist'!$D$7)</f>
        <v>Enter Bidder Name on Bidder Checklist Tab</v>
      </c>
      <c r="C12" s="91"/>
      <c r="D12" s="71"/>
      <c r="E12" s="70"/>
      <c r="F12" s="16">
        <f t="shared" si="0"/>
        <v>0</v>
      </c>
      <c r="G12" s="72"/>
      <c r="H12" s="72"/>
      <c r="I12" s="72"/>
      <c r="J12" s="72"/>
      <c r="K12" s="72"/>
      <c r="L12" s="72"/>
      <c r="M12" s="72"/>
      <c r="N12" s="72"/>
      <c r="O12" s="72"/>
      <c r="P12" s="72"/>
      <c r="Q12" s="44"/>
    </row>
    <row r="13" spans="2:17" ht="28.8" x14ac:dyDescent="0.3">
      <c r="B13" s="100" t="str">
        <f>IF('Bidder Checklist'!$D$7="Enter Bidder Name","Enter Bidder Name on Bidder Checklist Tab",'Bidder Checklist'!$D$7)</f>
        <v>Enter Bidder Name on Bidder Checklist Tab</v>
      </c>
      <c r="C13" s="91"/>
      <c r="D13" s="71"/>
      <c r="E13" s="70"/>
      <c r="F13" s="16">
        <f t="shared" si="0"/>
        <v>0</v>
      </c>
      <c r="G13" s="72"/>
      <c r="H13" s="72"/>
      <c r="I13" s="72"/>
      <c r="J13" s="72"/>
      <c r="K13" s="72"/>
      <c r="L13" s="72"/>
      <c r="M13" s="72"/>
      <c r="N13" s="72"/>
      <c r="O13" s="72"/>
      <c r="P13" s="72"/>
      <c r="Q13" s="44"/>
    </row>
    <row r="14" spans="2:17" ht="28.8" x14ac:dyDescent="0.3">
      <c r="B14" s="100" t="str">
        <f>IF('Bidder Checklist'!$D$7="Enter Bidder Name","Enter Bidder Name on Bidder Checklist Tab",'Bidder Checklist'!$D$7)</f>
        <v>Enter Bidder Name on Bidder Checklist Tab</v>
      </c>
      <c r="C14" s="91"/>
      <c r="D14" s="71"/>
      <c r="E14" s="70"/>
      <c r="F14" s="16">
        <f t="shared" si="0"/>
        <v>0</v>
      </c>
      <c r="G14" s="72"/>
      <c r="H14" s="72"/>
      <c r="I14" s="72"/>
      <c r="J14" s="72"/>
      <c r="K14" s="72"/>
      <c r="L14" s="72"/>
      <c r="M14" s="72"/>
      <c r="N14" s="72"/>
      <c r="O14" s="72"/>
      <c r="P14" s="72"/>
      <c r="Q14" s="44"/>
    </row>
    <row r="15" spans="2:17" ht="28.8" x14ac:dyDescent="0.3">
      <c r="B15" s="100" t="str">
        <f>IF('Bidder Checklist'!$D$7="Enter Bidder Name","Enter Bidder Name on Bidder Checklist Tab",'Bidder Checklist'!$D$7)</f>
        <v>Enter Bidder Name on Bidder Checklist Tab</v>
      </c>
      <c r="C15" s="91"/>
      <c r="D15" s="71"/>
      <c r="E15" s="70"/>
      <c r="F15" s="16">
        <f t="shared" si="0"/>
        <v>0</v>
      </c>
      <c r="G15" s="72"/>
      <c r="H15" s="72"/>
      <c r="I15" s="72"/>
      <c r="J15" s="72"/>
      <c r="K15" s="72"/>
      <c r="L15" s="72"/>
      <c r="M15" s="72"/>
      <c r="N15" s="72"/>
      <c r="O15" s="72"/>
      <c r="P15" s="72"/>
      <c r="Q15" s="44"/>
    </row>
    <row r="16" spans="2:17" ht="28.8" x14ac:dyDescent="0.3">
      <c r="B16" s="100" t="str">
        <f>IF('Bidder Checklist'!$D$7="Enter Bidder Name","Enter Bidder Name on Bidder Checklist Tab",'Bidder Checklist'!$D$7)</f>
        <v>Enter Bidder Name on Bidder Checklist Tab</v>
      </c>
      <c r="C16" s="91"/>
      <c r="D16" s="71"/>
      <c r="E16" s="70"/>
      <c r="F16" s="16">
        <f t="shared" si="0"/>
        <v>0</v>
      </c>
      <c r="G16" s="72"/>
      <c r="H16" s="72"/>
      <c r="I16" s="72"/>
      <c r="J16" s="72"/>
      <c r="K16" s="72"/>
      <c r="L16" s="72"/>
      <c r="M16" s="72"/>
      <c r="N16" s="72"/>
      <c r="O16" s="72"/>
      <c r="P16" s="72"/>
      <c r="Q16" s="44"/>
    </row>
    <row r="17" spans="2:17" ht="28.8" x14ac:dyDescent="0.3">
      <c r="B17" s="100" t="str">
        <f>IF('Bidder Checklist'!$D$7="Enter Bidder Name","Enter Bidder Name on Bidder Checklist Tab",'Bidder Checklist'!$D$7)</f>
        <v>Enter Bidder Name on Bidder Checklist Tab</v>
      </c>
      <c r="C17" s="91"/>
      <c r="D17" s="71"/>
      <c r="E17" s="70"/>
      <c r="F17" s="16">
        <f t="shared" si="0"/>
        <v>0</v>
      </c>
      <c r="G17" s="72"/>
      <c r="H17" s="72"/>
      <c r="I17" s="72"/>
      <c r="J17" s="72"/>
      <c r="K17" s="72"/>
      <c r="L17" s="72"/>
      <c r="M17" s="72"/>
      <c r="N17" s="72"/>
      <c r="O17" s="72"/>
      <c r="P17" s="72"/>
      <c r="Q17" s="44"/>
    </row>
    <row r="18" spans="2:17" ht="28.8" x14ac:dyDescent="0.3">
      <c r="B18" s="100" t="str">
        <f>IF('Bidder Checklist'!$D$7="Enter Bidder Name","Enter Bidder Name on Bidder Checklist Tab",'Bidder Checklist'!$D$7)</f>
        <v>Enter Bidder Name on Bidder Checklist Tab</v>
      </c>
      <c r="C18" s="91"/>
      <c r="D18" s="71"/>
      <c r="E18" s="70"/>
      <c r="F18" s="16">
        <f t="shared" si="0"/>
        <v>0</v>
      </c>
      <c r="G18" s="72"/>
      <c r="H18" s="72"/>
      <c r="I18" s="72"/>
      <c r="J18" s="72"/>
      <c r="K18" s="72"/>
      <c r="L18" s="72"/>
      <c r="M18" s="72"/>
      <c r="N18" s="72"/>
      <c r="O18" s="72"/>
      <c r="P18" s="72"/>
      <c r="Q18" s="44"/>
    </row>
    <row r="19" spans="2:17" ht="28.8" x14ac:dyDescent="0.3">
      <c r="B19" s="100" t="str">
        <f>IF('Bidder Checklist'!$D$7="Enter Bidder Name","Enter Bidder Name on Bidder Checklist Tab",'Bidder Checklist'!$D$7)</f>
        <v>Enter Bidder Name on Bidder Checklist Tab</v>
      </c>
      <c r="C19" s="91"/>
      <c r="D19" s="71"/>
      <c r="E19" s="70"/>
      <c r="F19" s="16">
        <f t="shared" si="0"/>
        <v>0</v>
      </c>
      <c r="G19" s="72"/>
      <c r="H19" s="72"/>
      <c r="I19" s="72"/>
      <c r="J19" s="72"/>
      <c r="K19" s="72"/>
      <c r="L19" s="72"/>
      <c r="M19" s="72"/>
      <c r="N19" s="72"/>
      <c r="O19" s="72"/>
      <c r="P19" s="72"/>
      <c r="Q19" s="44"/>
    </row>
    <row r="20" spans="2:17" ht="28.8" x14ac:dyDescent="0.3">
      <c r="B20" s="100" t="str">
        <f>IF('Bidder Checklist'!$D$7="Enter Bidder Name","Enter Bidder Name on Bidder Checklist Tab",'Bidder Checklist'!$D$7)</f>
        <v>Enter Bidder Name on Bidder Checklist Tab</v>
      </c>
      <c r="C20" s="91"/>
      <c r="D20" s="71"/>
      <c r="E20" s="70"/>
      <c r="F20" s="16">
        <f t="shared" si="0"/>
        <v>0</v>
      </c>
      <c r="G20" s="72"/>
      <c r="H20" s="72"/>
      <c r="I20" s="72"/>
      <c r="J20" s="72"/>
      <c r="K20" s="72"/>
      <c r="L20" s="72"/>
      <c r="M20" s="72"/>
      <c r="N20" s="72"/>
      <c r="O20" s="72"/>
      <c r="P20" s="72"/>
      <c r="Q20" s="44"/>
    </row>
    <row r="21" spans="2:17" ht="15" thickBot="1" x14ac:dyDescent="0.35">
      <c r="B21" s="141"/>
      <c r="C21" s="142" t="s">
        <v>92</v>
      </c>
      <c r="D21" s="147">
        <f ca="1">SUM(D4:OFFSET(D21,-1,0))</f>
        <v>0</v>
      </c>
      <c r="E21" s="143"/>
      <c r="F21" s="74">
        <f ca="1">SUM(F4:OFFSET(F21,-1,0))</f>
        <v>0</v>
      </c>
      <c r="G21" s="74">
        <f ca="1">SUM(G4:OFFSET(G21,-1,0))</f>
        <v>0</v>
      </c>
      <c r="H21" s="74">
        <f ca="1">SUM(H4:OFFSET(H21,-1,0))</f>
        <v>0</v>
      </c>
      <c r="I21" s="74">
        <f ca="1">SUM(I4:OFFSET(I21,-1,0))</f>
        <v>0</v>
      </c>
      <c r="J21" s="74">
        <f ca="1">SUM(J4:OFFSET(J21,-1,0))</f>
        <v>0</v>
      </c>
      <c r="K21" s="74">
        <f ca="1">SUM(K4:OFFSET(K21,-1,0))</f>
        <v>0</v>
      </c>
      <c r="L21" s="74">
        <f ca="1">SUM(L4:OFFSET(L21,-1,0))</f>
        <v>0</v>
      </c>
      <c r="M21" s="74">
        <f ca="1">SUM(M4:OFFSET(M21,-1,0))</f>
        <v>0</v>
      </c>
      <c r="N21" s="74">
        <f ca="1">SUM(N4:OFFSET(N21,-1,0))</f>
        <v>0</v>
      </c>
      <c r="O21" s="74">
        <f ca="1">SUM(O4:OFFSET(O21,-1,0))</f>
        <v>0</v>
      </c>
      <c r="P21" s="74">
        <f ca="1">SUM(P4:OFFSET(P21,-1,0))</f>
        <v>0</v>
      </c>
      <c r="Q21" s="144" t="s">
        <v>125</v>
      </c>
    </row>
    <row r="22" spans="2:17" x14ac:dyDescent="0.3"/>
  </sheetData>
  <sheetProtection algorithmName="SHA-512" hashValue="PJm9bMpEhWmKxJj05buz8DRctJpzB+7UNCo22BmNJ5j9NDS2iNd7djg7OTlA992/BA3OMhhwqfMUE2qkb94CDg==" saltValue="ZDAMZqIWwPZ+z4rZksRo5Q==" spinCount="100000" sheet="1" objects="1" scenarios="1" formatCells="0" formatRows="0"/>
  <protectedRanges>
    <protectedRange sqref="C4:E20 G4:Q20" name="Range1"/>
  </protectedRanges>
  <mergeCells count="1">
    <mergeCell ref="C2:D2"/>
  </mergeCells>
  <phoneticPr fontId="16" type="noConversion"/>
  <dataValidations disablePrompts="1" count="1">
    <dataValidation type="decimal" operator="greaterThanOrEqual" allowBlank="1" showErrorMessage="1" errorTitle="Invalid Entry" error="Please enter numeric values only and type any text in the comments column." sqref="E4:E21 D4:D20" xr:uid="{00000000-0002-0000-0E00-000000000000}">
      <formula1>0</formula1>
    </dataValidation>
  </dataValidations>
  <printOptions horizontalCentered="1"/>
  <pageMargins left="0.5" right="0.5" top="1" bottom="0.25" header="0.3" footer="0.3"/>
  <pageSetup scale="98" fitToHeight="0" orientation="landscape" r:id="rId1"/>
  <headerFooter scaleWithDoc="0">
    <oddHeader>&amp;C&amp;"-,Bold"Clark Regional Wastewater District - ERP System Selection and Implementation
Attachment B - Pricing Forms
&amp;"-,Italic" &amp;A</oddHeader>
  </headerFooter>
  <extLst>
    <ext xmlns:x14="http://schemas.microsoft.com/office/spreadsheetml/2009/9/main" uri="{78C0D931-6437-407d-A8EE-F0AAD7539E65}">
      <x14:conditionalFormattings>
        <x14:conditionalFormatting xmlns:xm="http://schemas.microsoft.com/office/excel/2006/main">
          <x14:cfRule type="expression" priority="1141" id="{81DA9699-17B3-4DE4-BA82-867645C2944C}">
            <xm:f>'Bidder Checklist'!#REF!='Bidder Checklist'!#REF!</xm:f>
            <x14:dxf>
              <font>
                <color theme="0"/>
              </font>
            </x14:dxf>
          </x14:cfRule>
          <xm:sqref>E2:Q2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14764-F011-44C0-946C-A61678A4C5B7}">
  <sheetPr codeName="Sheet9">
    <tabColor rgb="FF00539B"/>
  </sheetPr>
  <dimension ref="A1:V22"/>
  <sheetViews>
    <sheetView workbookViewId="0"/>
  </sheetViews>
  <sheetFormatPr defaultColWidth="0" defaultRowHeight="14.4" zeroHeight="1" x14ac:dyDescent="0.3"/>
  <cols>
    <col min="1" max="1" width="3.6640625" customWidth="1"/>
    <col min="2" max="2" width="35.109375" style="29" customWidth="1"/>
    <col min="3" max="3" width="41.6640625" customWidth="1"/>
    <col min="4" max="4" width="12.5546875" style="88" customWidth="1"/>
    <col min="5" max="17" width="12.6640625" customWidth="1"/>
    <col min="18" max="18" width="53.6640625" customWidth="1"/>
    <col min="19" max="19" width="3.6640625" customWidth="1"/>
    <col min="20" max="22" width="0" hidden="1" customWidth="1"/>
    <col min="23" max="16384" width="9.33203125" hidden="1"/>
  </cols>
  <sheetData>
    <row r="1" spans="2:18" ht="15" thickBot="1" x14ac:dyDescent="0.35"/>
    <row r="2" spans="2:18" s="1" customFormat="1" ht="108.75" customHeight="1" x14ac:dyDescent="0.3">
      <c r="B2" s="149" t="s">
        <v>126</v>
      </c>
      <c r="C2" s="207" t="str">
        <f>'Bidder Checklist'!C17</f>
        <v xml:space="preserve">The County is interested in maximizing the impact of expenditures as it relates to achieving additional value that would further benefit the County and its operations, as well as its community of citizens and their taxed base funding. As such, bidders are encouraged to consider, develop, and propose value-added concepts, programs, components that would further enhance the services/acquisition represented in this solicitation request on this tab of the document. Suggestions for value-added components include recommendations for enhancements or other additional items/ services to be provided to the County, etc.
If bidders offer managed services, please provide information on these services in this section of the response, specify whether they are required or optional, and include them in the pricing form. Required items should be included in the other services tab, and optional services should be included in this tab. </v>
      </c>
      <c r="D2" s="206"/>
      <c r="E2" s="206"/>
      <c r="F2" s="206"/>
      <c r="G2" s="206"/>
      <c r="H2" s="206"/>
      <c r="I2" s="206"/>
      <c r="J2" s="206"/>
      <c r="K2" s="206"/>
      <c r="L2" s="137"/>
      <c r="M2" s="137"/>
      <c r="N2" s="137"/>
      <c r="O2" s="137"/>
      <c r="P2" s="137"/>
      <c r="Q2" s="137"/>
      <c r="R2" s="138"/>
    </row>
    <row r="3" spans="2:18" s="1" customFormat="1" ht="30" customHeight="1" x14ac:dyDescent="0.3">
      <c r="B3" s="116" t="s">
        <v>38</v>
      </c>
      <c r="C3" s="92" t="s">
        <v>127</v>
      </c>
      <c r="D3" s="89" t="s">
        <v>128</v>
      </c>
      <c r="E3" s="4" t="s">
        <v>129</v>
      </c>
      <c r="F3" s="4" t="s">
        <v>130</v>
      </c>
      <c r="G3" s="4" t="s">
        <v>114</v>
      </c>
      <c r="H3" s="38" t="s">
        <v>115</v>
      </c>
      <c r="I3" s="38" t="s">
        <v>116</v>
      </c>
      <c r="J3" s="38" t="s">
        <v>117</v>
      </c>
      <c r="K3" s="38" t="s">
        <v>118</v>
      </c>
      <c r="L3" s="38" t="s">
        <v>119</v>
      </c>
      <c r="M3" s="38" t="s">
        <v>120</v>
      </c>
      <c r="N3" s="38" t="s">
        <v>121</v>
      </c>
      <c r="O3" s="38" t="s">
        <v>122</v>
      </c>
      <c r="P3" s="38" t="s">
        <v>123</v>
      </c>
      <c r="Q3" s="38" t="s">
        <v>124</v>
      </c>
      <c r="R3" s="140" t="s">
        <v>26</v>
      </c>
    </row>
    <row r="4" spans="2:18" ht="28.8" x14ac:dyDescent="0.3">
      <c r="B4" s="100" t="str">
        <f>IF('Bidder Checklist'!$D$7="Enter Bidder Name","Enter Bidder Name on Bidder Checklist Tab",'Bidder Checklist'!$D$7)</f>
        <v>Enter Bidder Name on Bidder Checklist Tab</v>
      </c>
      <c r="C4" s="91"/>
      <c r="D4" s="54"/>
      <c r="E4" s="46"/>
      <c r="F4" s="47"/>
      <c r="G4" s="90">
        <f>IF(ISNUMBER(E4*F4),E4*F4,"N/A")</f>
        <v>0</v>
      </c>
      <c r="H4" s="52"/>
      <c r="I4" s="52"/>
      <c r="J4" s="52"/>
      <c r="K4" s="52"/>
      <c r="L4" s="52"/>
      <c r="M4" s="52"/>
      <c r="N4" s="52"/>
      <c r="O4" s="52"/>
      <c r="P4" s="52"/>
      <c r="Q4" s="52"/>
      <c r="R4" s="44"/>
    </row>
    <row r="5" spans="2:18" ht="28.8" x14ac:dyDescent="0.3">
      <c r="B5" s="100" t="str">
        <f>IF('Bidder Checklist'!$D$7="Enter Bidder Name","Enter Bidder Name on Bidder Checklist Tab",'Bidder Checklist'!$D$7)</f>
        <v>Enter Bidder Name on Bidder Checklist Tab</v>
      </c>
      <c r="C5" s="91"/>
      <c r="D5" s="54"/>
      <c r="E5" s="46"/>
      <c r="F5" s="47"/>
      <c r="G5" s="90">
        <f t="shared" ref="G5:G13" si="0">IF(ISNUMBER(E5*F5),E5*F5,"N/A")</f>
        <v>0</v>
      </c>
      <c r="H5" s="52"/>
      <c r="I5" s="52"/>
      <c r="J5" s="52"/>
      <c r="K5" s="52"/>
      <c r="L5" s="52"/>
      <c r="M5" s="52"/>
      <c r="N5" s="52"/>
      <c r="O5" s="52"/>
      <c r="P5" s="52"/>
      <c r="Q5" s="52"/>
      <c r="R5" s="44"/>
    </row>
    <row r="6" spans="2:18" ht="28.8" x14ac:dyDescent="0.3">
      <c r="B6" s="100" t="str">
        <f>IF('Bidder Checklist'!$D$7="Enter Bidder Name","Enter Bidder Name on Bidder Checklist Tab",'Bidder Checklist'!$D$7)</f>
        <v>Enter Bidder Name on Bidder Checklist Tab</v>
      </c>
      <c r="C6" s="91"/>
      <c r="D6" s="54"/>
      <c r="E6" s="46"/>
      <c r="F6" s="47"/>
      <c r="G6" s="90">
        <f t="shared" si="0"/>
        <v>0</v>
      </c>
      <c r="H6" s="52"/>
      <c r="I6" s="52"/>
      <c r="J6" s="52"/>
      <c r="K6" s="52"/>
      <c r="L6" s="52"/>
      <c r="M6" s="52"/>
      <c r="N6" s="52"/>
      <c r="O6" s="52"/>
      <c r="P6" s="52"/>
      <c r="Q6" s="52"/>
      <c r="R6" s="44"/>
    </row>
    <row r="7" spans="2:18" ht="28.8" x14ac:dyDescent="0.3">
      <c r="B7" s="100" t="str">
        <f>IF('Bidder Checklist'!$D$7="Enter Bidder Name","Enter Bidder Name on Bidder Checklist Tab",'Bidder Checklist'!$D$7)</f>
        <v>Enter Bidder Name on Bidder Checklist Tab</v>
      </c>
      <c r="C7" s="91"/>
      <c r="D7" s="54"/>
      <c r="E7" s="46"/>
      <c r="F7" s="47"/>
      <c r="G7" s="90">
        <f t="shared" si="0"/>
        <v>0</v>
      </c>
      <c r="H7" s="52"/>
      <c r="I7" s="52"/>
      <c r="J7" s="52"/>
      <c r="K7" s="52"/>
      <c r="L7" s="52"/>
      <c r="M7" s="52"/>
      <c r="N7" s="52"/>
      <c r="O7" s="52"/>
      <c r="P7" s="52"/>
      <c r="Q7" s="52"/>
      <c r="R7" s="44"/>
    </row>
    <row r="8" spans="2:18" ht="28.8" x14ac:dyDescent="0.3">
      <c r="B8" s="100" t="str">
        <f>IF('Bidder Checklist'!$D$7="Enter Bidder Name","Enter Bidder Name on Bidder Checklist Tab",'Bidder Checklist'!$D$7)</f>
        <v>Enter Bidder Name on Bidder Checklist Tab</v>
      </c>
      <c r="C8" s="91"/>
      <c r="D8" s="54"/>
      <c r="E8" s="46"/>
      <c r="F8" s="47"/>
      <c r="G8" s="90">
        <f t="shared" si="0"/>
        <v>0</v>
      </c>
      <c r="H8" s="52"/>
      <c r="I8" s="52"/>
      <c r="J8" s="52"/>
      <c r="K8" s="52"/>
      <c r="L8" s="52"/>
      <c r="M8" s="52"/>
      <c r="N8" s="52"/>
      <c r="O8" s="52"/>
      <c r="P8" s="52"/>
      <c r="Q8" s="52"/>
      <c r="R8" s="44"/>
    </row>
    <row r="9" spans="2:18" ht="28.8" x14ac:dyDescent="0.3">
      <c r="B9" s="100" t="str">
        <f>IF('Bidder Checklist'!$D$7="Enter Bidder Name","Enter Bidder Name on Bidder Checklist Tab",'Bidder Checklist'!$D$7)</f>
        <v>Enter Bidder Name on Bidder Checklist Tab</v>
      </c>
      <c r="C9" s="91"/>
      <c r="D9" s="54"/>
      <c r="E9" s="46"/>
      <c r="F9" s="47"/>
      <c r="G9" s="90">
        <f t="shared" si="0"/>
        <v>0</v>
      </c>
      <c r="H9" s="52"/>
      <c r="I9" s="52"/>
      <c r="J9" s="52"/>
      <c r="K9" s="52"/>
      <c r="L9" s="52"/>
      <c r="M9" s="52"/>
      <c r="N9" s="52"/>
      <c r="O9" s="52"/>
      <c r="P9" s="52"/>
      <c r="Q9" s="52"/>
      <c r="R9" s="44"/>
    </row>
    <row r="10" spans="2:18" ht="28.8" x14ac:dyDescent="0.3">
      <c r="B10" s="100" t="str">
        <f>IF('Bidder Checklist'!$D$7="Enter Bidder Name","Enter Bidder Name on Bidder Checklist Tab",'Bidder Checklist'!$D$7)</f>
        <v>Enter Bidder Name on Bidder Checklist Tab</v>
      </c>
      <c r="C10" s="91"/>
      <c r="D10" s="54"/>
      <c r="E10" s="46"/>
      <c r="F10" s="47"/>
      <c r="G10" s="90">
        <f t="shared" si="0"/>
        <v>0</v>
      </c>
      <c r="H10" s="52"/>
      <c r="I10" s="52"/>
      <c r="J10" s="52"/>
      <c r="K10" s="52"/>
      <c r="L10" s="52"/>
      <c r="M10" s="52"/>
      <c r="N10" s="52"/>
      <c r="O10" s="52"/>
      <c r="P10" s="52"/>
      <c r="Q10" s="52"/>
      <c r="R10" s="44"/>
    </row>
    <row r="11" spans="2:18" ht="28.8" x14ac:dyDescent="0.3">
      <c r="B11" s="100" t="str">
        <f>IF('Bidder Checklist'!$D$7="Enter Bidder Name","Enter Bidder Name on Bidder Checklist Tab",'Bidder Checklist'!$D$7)</f>
        <v>Enter Bidder Name on Bidder Checklist Tab</v>
      </c>
      <c r="C11" s="91"/>
      <c r="D11" s="54"/>
      <c r="E11" s="46"/>
      <c r="F11" s="47"/>
      <c r="G11" s="90">
        <f t="shared" si="0"/>
        <v>0</v>
      </c>
      <c r="H11" s="52"/>
      <c r="I11" s="52"/>
      <c r="J11" s="52"/>
      <c r="K11" s="52"/>
      <c r="L11" s="52"/>
      <c r="M11" s="52"/>
      <c r="N11" s="52"/>
      <c r="O11" s="52"/>
      <c r="P11" s="52"/>
      <c r="Q11" s="52"/>
      <c r="R11" s="44"/>
    </row>
    <row r="12" spans="2:18" ht="28.8" x14ac:dyDescent="0.3">
      <c r="B12" s="100" t="str">
        <f>IF('Bidder Checklist'!$D$7="Enter Bidder Name","Enter Bidder Name on Bidder Checklist Tab",'Bidder Checklist'!$D$7)</f>
        <v>Enter Bidder Name on Bidder Checklist Tab</v>
      </c>
      <c r="C12" s="91"/>
      <c r="D12" s="54"/>
      <c r="E12" s="46"/>
      <c r="F12" s="47"/>
      <c r="G12" s="90">
        <f t="shared" si="0"/>
        <v>0</v>
      </c>
      <c r="H12" s="52"/>
      <c r="I12" s="52"/>
      <c r="J12" s="52"/>
      <c r="K12" s="52"/>
      <c r="L12" s="52"/>
      <c r="M12" s="52"/>
      <c r="N12" s="52"/>
      <c r="O12" s="52"/>
      <c r="P12" s="52"/>
      <c r="Q12" s="52"/>
      <c r="R12" s="44"/>
    </row>
    <row r="13" spans="2:18" ht="28.8" x14ac:dyDescent="0.3">
      <c r="B13" s="100" t="str">
        <f>IF('Bidder Checklist'!$D$7="Enter Bidder Name","Enter Bidder Name on Bidder Checklist Tab",'Bidder Checklist'!$D$7)</f>
        <v>Enter Bidder Name on Bidder Checklist Tab</v>
      </c>
      <c r="C13" s="91"/>
      <c r="D13" s="54"/>
      <c r="E13" s="46"/>
      <c r="F13" s="47"/>
      <c r="G13" s="90">
        <f t="shared" si="0"/>
        <v>0</v>
      </c>
      <c r="H13" s="52"/>
      <c r="I13" s="52"/>
      <c r="J13" s="52"/>
      <c r="K13" s="52"/>
      <c r="L13" s="52"/>
      <c r="M13" s="52"/>
      <c r="N13" s="52"/>
      <c r="O13" s="52"/>
      <c r="P13" s="52"/>
      <c r="Q13" s="52"/>
      <c r="R13" s="44"/>
    </row>
    <row r="14" spans="2:18" ht="28.8" x14ac:dyDescent="0.3">
      <c r="B14" s="100" t="str">
        <f>IF('Bidder Checklist'!$D$7="Enter Bidder Name","Enter Bidder Name on Bidder Checklist Tab",'Bidder Checklist'!$D$7)</f>
        <v>Enter Bidder Name on Bidder Checklist Tab</v>
      </c>
      <c r="C14" s="91"/>
      <c r="D14" s="54"/>
      <c r="E14" s="46"/>
      <c r="F14" s="47"/>
      <c r="G14" s="90">
        <f t="shared" ref="G14:G20" si="1">IF(ISNUMBER(E14*F14),E14*F14,"N/A")</f>
        <v>0</v>
      </c>
      <c r="H14" s="52"/>
      <c r="I14" s="52"/>
      <c r="J14" s="52"/>
      <c r="K14" s="52"/>
      <c r="L14" s="52"/>
      <c r="M14" s="52"/>
      <c r="N14" s="52"/>
      <c r="O14" s="52"/>
      <c r="P14" s="52"/>
      <c r="Q14" s="52"/>
      <c r="R14" s="44"/>
    </row>
    <row r="15" spans="2:18" ht="28.8" x14ac:dyDescent="0.3">
      <c r="B15" s="100" t="str">
        <f>IF('Bidder Checklist'!$D$7="Enter Bidder Name","Enter Bidder Name on Bidder Checklist Tab",'Bidder Checklist'!$D$7)</f>
        <v>Enter Bidder Name on Bidder Checklist Tab</v>
      </c>
      <c r="C15" s="91"/>
      <c r="D15" s="54"/>
      <c r="E15" s="46"/>
      <c r="F15" s="47"/>
      <c r="G15" s="90">
        <f t="shared" si="1"/>
        <v>0</v>
      </c>
      <c r="H15" s="52"/>
      <c r="I15" s="52"/>
      <c r="J15" s="52"/>
      <c r="K15" s="52"/>
      <c r="L15" s="52"/>
      <c r="M15" s="52"/>
      <c r="N15" s="52"/>
      <c r="O15" s="52"/>
      <c r="P15" s="52"/>
      <c r="Q15" s="52"/>
      <c r="R15" s="44"/>
    </row>
    <row r="16" spans="2:18" ht="28.8" x14ac:dyDescent="0.3">
      <c r="B16" s="100" t="str">
        <f>IF('Bidder Checklist'!$D$7="Enter Bidder Name","Enter Bidder Name on Bidder Checklist Tab",'Bidder Checklist'!$D$7)</f>
        <v>Enter Bidder Name on Bidder Checklist Tab</v>
      </c>
      <c r="C16" s="91"/>
      <c r="D16" s="54"/>
      <c r="E16" s="46"/>
      <c r="F16" s="47"/>
      <c r="G16" s="90">
        <f t="shared" si="1"/>
        <v>0</v>
      </c>
      <c r="H16" s="52"/>
      <c r="I16" s="52"/>
      <c r="J16" s="52"/>
      <c r="K16" s="52"/>
      <c r="L16" s="52"/>
      <c r="M16" s="52"/>
      <c r="N16" s="52"/>
      <c r="O16" s="52"/>
      <c r="P16" s="52"/>
      <c r="Q16" s="52"/>
      <c r="R16" s="44"/>
    </row>
    <row r="17" spans="2:18" ht="28.8" x14ac:dyDescent="0.3">
      <c r="B17" s="100" t="str">
        <f>IF('Bidder Checklist'!$D$7="Enter Bidder Name","Enter Bidder Name on Bidder Checklist Tab",'Bidder Checklist'!$D$7)</f>
        <v>Enter Bidder Name on Bidder Checklist Tab</v>
      </c>
      <c r="C17" s="91"/>
      <c r="D17" s="54"/>
      <c r="E17" s="46"/>
      <c r="F17" s="47"/>
      <c r="G17" s="90">
        <f t="shared" si="1"/>
        <v>0</v>
      </c>
      <c r="H17" s="52"/>
      <c r="I17" s="52"/>
      <c r="J17" s="52"/>
      <c r="K17" s="52"/>
      <c r="L17" s="52"/>
      <c r="M17" s="52"/>
      <c r="N17" s="52"/>
      <c r="O17" s="52"/>
      <c r="P17" s="52"/>
      <c r="Q17" s="52"/>
      <c r="R17" s="44"/>
    </row>
    <row r="18" spans="2:18" ht="28.8" x14ac:dyDescent="0.3">
      <c r="B18" s="100" t="str">
        <f>IF('Bidder Checklist'!$D$7="Enter Bidder Name","Enter Bidder Name on Bidder Checklist Tab",'Bidder Checklist'!$D$7)</f>
        <v>Enter Bidder Name on Bidder Checklist Tab</v>
      </c>
      <c r="C18" s="91"/>
      <c r="D18" s="54"/>
      <c r="E18" s="46"/>
      <c r="F18" s="47"/>
      <c r="G18" s="90">
        <f t="shared" si="1"/>
        <v>0</v>
      </c>
      <c r="H18" s="52"/>
      <c r="I18" s="52"/>
      <c r="J18" s="52"/>
      <c r="K18" s="52"/>
      <c r="L18" s="52"/>
      <c r="M18" s="52"/>
      <c r="N18" s="52"/>
      <c r="O18" s="52"/>
      <c r="P18" s="52"/>
      <c r="Q18" s="52"/>
      <c r="R18" s="44"/>
    </row>
    <row r="19" spans="2:18" ht="28.8" x14ac:dyDescent="0.3">
      <c r="B19" s="100" t="str">
        <f>IF('Bidder Checklist'!$D$7="Enter Bidder Name","Enter Bidder Name on Bidder Checklist Tab",'Bidder Checklist'!$D$7)</f>
        <v>Enter Bidder Name on Bidder Checklist Tab</v>
      </c>
      <c r="C19" s="91"/>
      <c r="D19" s="54"/>
      <c r="E19" s="46"/>
      <c r="F19" s="47"/>
      <c r="G19" s="90">
        <f t="shared" si="1"/>
        <v>0</v>
      </c>
      <c r="H19" s="52"/>
      <c r="I19" s="52"/>
      <c r="J19" s="52"/>
      <c r="K19" s="52"/>
      <c r="L19" s="52"/>
      <c r="M19" s="52"/>
      <c r="N19" s="52"/>
      <c r="O19" s="52"/>
      <c r="P19" s="52"/>
      <c r="Q19" s="52"/>
      <c r="R19" s="44"/>
    </row>
    <row r="20" spans="2:18" ht="28.8" x14ac:dyDescent="0.3">
      <c r="B20" s="100" t="str">
        <f>IF('Bidder Checklist'!$D$7="Enter Bidder Name","Enter Bidder Name on Bidder Checklist Tab",'Bidder Checklist'!$D$7)</f>
        <v>Enter Bidder Name on Bidder Checklist Tab</v>
      </c>
      <c r="C20" s="91"/>
      <c r="D20" s="54"/>
      <c r="E20" s="46"/>
      <c r="F20" s="47"/>
      <c r="G20" s="90">
        <f t="shared" si="1"/>
        <v>0</v>
      </c>
      <c r="H20" s="52"/>
      <c r="I20" s="52"/>
      <c r="J20" s="52"/>
      <c r="K20" s="52"/>
      <c r="L20" s="52"/>
      <c r="M20" s="52"/>
      <c r="N20" s="52"/>
      <c r="O20" s="52"/>
      <c r="P20" s="52"/>
      <c r="Q20" s="52"/>
      <c r="R20" s="44"/>
    </row>
    <row r="21" spans="2:18" s="1" customFormat="1" ht="15" thickBot="1" x14ac:dyDescent="0.35">
      <c r="B21" s="145"/>
      <c r="C21" s="84" t="s">
        <v>30</v>
      </c>
      <c r="D21" s="146"/>
      <c r="E21" s="147">
        <f ca="1">SUM(E4:OFFSET(E21,-1,0))</f>
        <v>0</v>
      </c>
      <c r="F21" s="147"/>
      <c r="G21" s="148">
        <f ca="1">SUM(G4:OFFSET(G21,-1,0))</f>
        <v>0</v>
      </c>
      <c r="H21" s="148">
        <f ca="1">SUM(H4:OFFSET(H21,-1,0))</f>
        <v>0</v>
      </c>
      <c r="I21" s="148">
        <f ca="1">SUM(I4:OFFSET(I21,-1,0))</f>
        <v>0</v>
      </c>
      <c r="J21" s="148">
        <f ca="1">SUM(J4:OFFSET(J21,-1,0))</f>
        <v>0</v>
      </c>
      <c r="K21" s="148">
        <f ca="1">SUM(K4:OFFSET(K21,-1,0))</f>
        <v>0</v>
      </c>
      <c r="L21" s="148">
        <f ca="1">SUM(L4:OFFSET(L21,-1,0))</f>
        <v>0</v>
      </c>
      <c r="M21" s="148">
        <f ca="1">SUM(M4:OFFSET(M21,-1,0))</f>
        <v>0</v>
      </c>
      <c r="N21" s="148">
        <f ca="1">SUM(N4:OFFSET(N21,-1,0))</f>
        <v>0</v>
      </c>
      <c r="O21" s="148">
        <f ca="1">SUM(O4:OFFSET(O21,-1,0))</f>
        <v>0</v>
      </c>
      <c r="P21" s="148">
        <f ca="1">SUM(P4:OFFSET(P21,-1,0))</f>
        <v>0</v>
      </c>
      <c r="Q21" s="148">
        <f ca="1">SUM(Q4:OFFSET(Q21,-1,0))</f>
        <v>0</v>
      </c>
      <c r="R21" s="85"/>
    </row>
    <row r="22" spans="2:18" x14ac:dyDescent="0.3"/>
  </sheetData>
  <sheetProtection algorithmName="SHA-512" hashValue="EIf87NDZOyVH7xl+RrCHY5hlEb/ET9P9DO9wGVyOaSA8TCkVpgTw7n9LnobaaxxXQzP4vnCdk6PHzMIvAh69cA==" saltValue="ylPUVBF5wmszPaXB0u9j2Q==" spinCount="100000" sheet="1" objects="1" scenarios="1" formatCells="0" formatRows="0"/>
  <protectedRanges>
    <protectedRange sqref="C4:F20 H4:R20" name="Range1"/>
  </protectedRanges>
  <mergeCells count="1">
    <mergeCell ref="C2:K2"/>
  </mergeCells>
  <phoneticPr fontId="16" type="noConversion"/>
  <dataValidations count="2">
    <dataValidation type="decimal" operator="greaterThanOrEqual" allowBlank="1" showErrorMessage="1" errorTitle="Invalid Entry" error="Please enter numeric values only and type any text in the comments column." sqref="E4:F20" xr:uid="{1397C05C-BCDD-4A60-8FE9-37BA35EB2125}">
      <formula1>0</formula1>
    </dataValidation>
    <dataValidation type="list" allowBlank="1" showInputMessage="1" showErrorMessage="1" sqref="D4:D20" xr:uid="{20071C6D-8E60-4320-B8B3-78D82E492C07}">
      <formula1>"Software, Services, Hardware, Other"</formula1>
    </dataValidation>
  </dataValidations>
  <printOptions horizontalCentered="1"/>
  <pageMargins left="0.5" right="0.5" top="1" bottom="0.25" header="0.3" footer="0.3"/>
  <pageSetup scale="98" fitToHeight="0" orientation="landscape" r:id="rId1"/>
  <headerFooter scaleWithDoc="0">
    <oddHeader>&amp;C&amp;"-,Bold"Clark Regional Wastewater District - ERP System Selection and Implementation
Attachment B - Pricing Forms
&amp;"-,Italic" &amp;A</oddHeader>
  </headerFooter>
  <ignoredErrors>
    <ignoredError sqref="G4:G5" unlockedFormula="1"/>
  </ignoredErrors>
  <extLst>
    <ext xmlns:x14="http://schemas.microsoft.com/office/spreadsheetml/2009/9/main" uri="{78C0D931-6437-407d-A8EE-F0AAD7539E65}">
      <x14:conditionalFormattings>
        <x14:conditionalFormatting xmlns:xm="http://schemas.microsoft.com/office/excel/2006/main">
          <x14:cfRule type="expression" priority="1142" id="{862686AE-77CA-4863-A36C-7B2B98154844}">
            <xm:f>'Bidder Checklist'!#REF!='Bidder Checklist'!#REF!</xm:f>
            <x14:dxf>
              <font>
                <color theme="0"/>
              </font>
            </x14:dxf>
          </x14:cfRule>
          <xm:sqref>L2:R2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57873762DBE044B783BF333580CDF9" ma:contentTypeVersion="14" ma:contentTypeDescription="Create a new document." ma:contentTypeScope="" ma:versionID="6b9b9a4039a5e40ecfdfaf839df54127">
  <xsd:schema xmlns:xsd="http://www.w3.org/2001/XMLSchema" xmlns:xs="http://www.w3.org/2001/XMLSchema" xmlns:p="http://schemas.microsoft.com/office/2006/metadata/properties" xmlns:ns1="http://schemas.microsoft.com/sharepoint/v3" xmlns:ns2="f4013df2-1a68-49a3-87d9-0d39ba4e1b7f" xmlns:ns3="3ac37628-645d-4f66-a0e8-d2b0e1f9d476" targetNamespace="http://schemas.microsoft.com/office/2006/metadata/properties" ma:root="true" ma:fieldsID="07f9d09c29c88de9966fac27204d710d" ns1:_="" ns2:_="" ns3:_="">
    <xsd:import namespace="http://schemas.microsoft.com/sharepoint/v3"/>
    <xsd:import namespace="f4013df2-1a68-49a3-87d9-0d39ba4e1b7f"/>
    <xsd:import namespace="3ac37628-645d-4f66-a0e8-d2b0e1f9d47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013df2-1a68-49a3-87d9-0d39ba4e1b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8cfe51f-b26a-4d8e-9a63-6375ff3b215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c37628-645d-4f66-a0e8-d2b0e1f9d47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aa81eea-1e4b-466d-8f1d-343f710de4c8}" ma:internalName="TaxCatchAll" ma:showField="CatchAllData" ma:web="3ac37628-645d-4f66-a0e8-d2b0e1f9d4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ac37628-645d-4f66-a0e8-d2b0e1f9d476" xsi:nil="true"/>
    <lcf76f155ced4ddcb4097134ff3c332f xmlns="f4013df2-1a68-49a3-87d9-0d39ba4e1b7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D427BF3-145B-4DCF-B169-220772ECB6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4013df2-1a68-49a3-87d9-0d39ba4e1b7f"/>
    <ds:schemaRef ds:uri="3ac37628-645d-4f66-a0e8-d2b0e1f9d4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1FFC6C-F8F5-4346-94A4-248D0D57B920}">
  <ds:schemaRefs>
    <ds:schemaRef ds:uri="http://schemas.microsoft.com/sharepoint/v3/contenttype/forms"/>
  </ds:schemaRefs>
</ds:datastoreItem>
</file>

<file path=customXml/itemProps3.xml><?xml version="1.0" encoding="utf-8"?>
<ds:datastoreItem xmlns:ds="http://schemas.openxmlformats.org/officeDocument/2006/customXml" ds:itemID="{8FCCAB33-5F17-4688-B5A3-1C4688C98274}">
  <ds:schemaRefs>
    <ds:schemaRef ds:uri="http://purl.org/dc/terms/"/>
    <ds:schemaRef ds:uri="http://www.w3.org/XML/1998/namespace"/>
    <ds:schemaRef ds:uri="http://purl.org/dc/dcmitype/"/>
    <ds:schemaRef ds:uri="http://schemas.microsoft.com/office/2006/documentManagement/types"/>
    <ds:schemaRef ds:uri="3ac37628-645d-4f66-a0e8-d2b0e1f9d476"/>
    <ds:schemaRef ds:uri="http://schemas.microsoft.com/office/2006/metadata/properties"/>
    <ds:schemaRef ds:uri="http://schemas.microsoft.com/office/infopath/2007/PartnerControls"/>
    <ds:schemaRef ds:uri="http://schemas.openxmlformats.org/package/2006/metadata/core-properties"/>
    <ds:schemaRef ds:uri="f4013df2-1a68-49a3-87d9-0d39ba4e1b7f"/>
    <ds:schemaRef ds:uri="http://schemas.microsoft.com/sharepoint/v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Bidder Checklist</vt:lpstr>
      <vt:lpstr>Proposal Summary</vt:lpstr>
      <vt:lpstr>Proposed Scope</vt:lpstr>
      <vt:lpstr>Oracle Software Implementation</vt:lpstr>
      <vt:lpstr>Data Conversion Services</vt:lpstr>
      <vt:lpstr>Integrations</vt:lpstr>
      <vt:lpstr>Modifications</vt:lpstr>
      <vt:lpstr>Other Services</vt:lpstr>
      <vt:lpstr>Optional</vt:lpstr>
      <vt:lpstr>'Bidder Checklist'!Print_Area</vt:lpstr>
      <vt:lpstr>'Data Conversion Services'!Print_Area</vt:lpstr>
      <vt:lpstr>Modifications!Print_Area</vt:lpstr>
      <vt:lpstr>Optional!Print_Area</vt:lpstr>
      <vt:lpstr>'Oracle Software Implementation'!Print_Area</vt:lpstr>
      <vt:lpstr>'Other Services'!Print_Area</vt:lpstr>
      <vt:lpstr>'Proposal Summary'!Print_Area</vt:lpstr>
      <vt:lpstr>Optional!Print_Titles</vt:lpstr>
      <vt:lpstr>'Oracle Software Implementation'!Print_Titles</vt:lpstr>
      <vt:lpstr>'Other Services'!Print_Titles</vt:lpstr>
    </vt:vector>
  </TitlesOfParts>
  <Manager/>
  <Company>Plante &amp; Moran, PLLC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Ben-Moche</dc:creator>
  <cp:keywords/>
  <dc:description/>
  <cp:lastModifiedBy>Adam Ben-Moche</cp:lastModifiedBy>
  <cp:revision/>
  <dcterms:created xsi:type="dcterms:W3CDTF">2012-05-06T23:57:34Z</dcterms:created>
  <dcterms:modified xsi:type="dcterms:W3CDTF">2026-01-22T16:16:48Z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0x0101001557873762DBE044B783BF333580CDF9</vt:lpwstr>
  </property>
  <property fmtid="{D5CDD505-2E9C-101B-9397-08002B2CF9AE}" pid="3" name="MC Project Type">
    <vt:lpwstr/>
  </property>
  <property fmtid="{D5CDD505-2E9C-101B-9397-08002B2CF9AE}" pid="4" name="Industry">
    <vt:lpwstr/>
  </property>
  <property fmtid="{D5CDD505-2E9C-101B-9397-08002B2CF9AE}" pid="5" name="MC_x0020_Firm_x0020_Practice_x0020_Group">
    <vt:lpwstr/>
  </property>
  <property fmtid="{D5CDD505-2E9C-101B-9397-08002B2CF9AE}" pid="6" name="MC Firm Practice Group">
    <vt:lpwstr/>
  </property>
  <property fmtid="{D5CDD505-2E9C-101B-9397-08002B2CF9AE}" pid="7" name="TaxKeyword">
    <vt:lpwstr/>
  </property>
  <property fmtid="{D5CDD505-2E9C-101B-9397-08002B2CF9AE}" pid="8" name="Topic">
    <vt:lpwstr/>
  </property>
  <property fmtid="{D5CDD505-2E9C-101B-9397-08002B2CF9AE}" pid="9" name="Team">
    <vt:lpwstr>1;#ITC Team Site|266c735b-a207-4d73-9b04-233fd0cdc188</vt:lpwstr>
  </property>
  <property fmtid="{D5CDD505-2E9C-101B-9397-08002B2CF9AE}" pid="10" name="TeamType">
    <vt:lpwstr>2;#Work Team|bed5c3ad-62ff-4293-848a-f85524d4b261</vt:lpwstr>
  </property>
  <property fmtid="{D5CDD505-2E9C-101B-9397-08002B2CF9AE}" pid="11" name="ResourceType">
    <vt:lpwstr/>
  </property>
  <property fmtid="{D5CDD505-2E9C-101B-9397-08002B2CF9AE}" pid="12" name="_dlc_DocIdItemGuid">
    <vt:lpwstr>03c334ab-f164-4732-b136-a4607b77c0b2</vt:lpwstr>
  </property>
  <property fmtid="{D5CDD505-2E9C-101B-9397-08002B2CF9AE}" pid="13" name="CardType">
    <vt:lpwstr/>
  </property>
  <property fmtid="{D5CDD505-2E9C-101B-9397-08002B2CF9AE}" pid="14" name="MediaServiceImageTags">
    <vt:lpwstr/>
  </property>
</Properties>
</file>