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OLICITATIONS &amp; CONTRACTS\25-XXX\25-092 IFB Ute Pass Trail Phase 2 Project (DPW Parks)\02 - Solicitation Issued\IFB Attachments\"/>
    </mc:Choice>
  </mc:AlternateContent>
  <xr:revisionPtr revIDLastSave="0" documentId="13_ncr:1_{9A3FF069-9C19-4243-B205-AC604F4CB7FB}" xr6:coauthVersionLast="47" xr6:coauthVersionMax="47" xr10:uidLastSave="{00000000-0000-0000-0000-000000000000}"/>
  <bookViews>
    <workbookView xWindow="-110" yWindow="-110" windowWidth="19420" windowHeight="10300" xr2:uid="{2F7798D0-DDE4-4BD8-A593-C0F2473C6D29}"/>
  </bookViews>
  <sheets>
    <sheet name="Bid Form" sheetId="1" r:id="rId1"/>
  </sheets>
  <definedNames>
    <definedName name="_xlnm.Print_Area" localSheetId="0">'Bid Form'!$A$1:$G$178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1" l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14" i="1"/>
  <c r="G97" i="1"/>
  <c r="G98" i="1"/>
  <c r="G99" i="1"/>
  <c r="G100" i="1"/>
  <c r="G101" i="1"/>
  <c r="G102" i="1"/>
  <c r="G103" i="1"/>
  <c r="G104" i="1"/>
  <c r="G108" i="1"/>
  <c r="G105" i="1"/>
  <c r="G106" i="1"/>
  <c r="G107" i="1"/>
  <c r="G78" i="1"/>
  <c r="G72" i="1"/>
  <c r="G73" i="1"/>
  <c r="G74" i="1"/>
  <c r="G75" i="1"/>
  <c r="G76" i="1"/>
  <c r="G77" i="1"/>
  <c r="G152" i="1" l="1"/>
  <c r="G49" i="1"/>
  <c r="G96" i="1"/>
  <c r="G95" i="1"/>
  <c r="G94" i="1"/>
  <c r="G21" i="1" l="1"/>
  <c r="G90" i="1"/>
  <c r="G91" i="1"/>
  <c r="G92" i="1"/>
  <c r="G93" i="1"/>
  <c r="G89" i="1"/>
  <c r="G44" i="1"/>
  <c r="G45" i="1"/>
  <c r="G46" i="1"/>
  <c r="G47" i="1"/>
  <c r="G48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81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0" i="1"/>
  <c r="G19" i="1"/>
  <c r="G18" i="1"/>
  <c r="G17" i="1"/>
  <c r="G16" i="1"/>
  <c r="G15" i="1"/>
  <c r="G14" i="1"/>
  <c r="G13" i="1"/>
  <c r="G12" i="1"/>
  <c r="G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G109" i="1" l="1"/>
  <c r="G158" i="1" s="1"/>
  <c r="G160" i="1"/>
  <c r="G84" i="1"/>
  <c r="G156" i="1" s="1"/>
  <c r="G162" i="1" l="1"/>
</calcChain>
</file>

<file path=xl/sharedStrings.xml><?xml version="1.0" encoding="utf-8"?>
<sst xmlns="http://schemas.openxmlformats.org/spreadsheetml/2006/main" count="514" uniqueCount="277">
  <si>
    <t>EL PASO COUNTY CONTRACTS &amp; PROCUREMENT DIVISION</t>
  </si>
  <si>
    <t>BID FORM for</t>
  </si>
  <si>
    <t>NOTICE TO CONTRACTORS:  YOU ARE REQUIRED TO USE THIS FORM WHEN SUBMITTING A BID.</t>
  </si>
  <si>
    <t>Line</t>
  </si>
  <si>
    <t>Item</t>
  </si>
  <si>
    <t>Unit of</t>
  </si>
  <si>
    <t>Est.</t>
  </si>
  <si>
    <t>Unit</t>
  </si>
  <si>
    <t>Extended</t>
  </si>
  <si>
    <t>No.</t>
  </si>
  <si>
    <t>Description</t>
  </si>
  <si>
    <t>Measure</t>
  </si>
  <si>
    <t>Qty.</t>
  </si>
  <si>
    <t>Price ($)</t>
  </si>
  <si>
    <t>SY</t>
  </si>
  <si>
    <t>202-00220</t>
  </si>
  <si>
    <t>CY</t>
  </si>
  <si>
    <t>LF</t>
  </si>
  <si>
    <t>208-00020</t>
  </si>
  <si>
    <t>208-00070</t>
  </si>
  <si>
    <t>212-00006</t>
  </si>
  <si>
    <t>403-00720</t>
  </si>
  <si>
    <t>625-00000</t>
  </si>
  <si>
    <t>LS</t>
  </si>
  <si>
    <t>FORCE ACCOUNT</t>
  </si>
  <si>
    <t>700-70010</t>
  </si>
  <si>
    <t>F/A MINOR CONTRACT REVISIONS</t>
  </si>
  <si>
    <t>FA</t>
  </si>
  <si>
    <t>Submitted by:</t>
  </si>
  <si>
    <t>Date:</t>
  </si>
  <si>
    <t>(Company Name)</t>
  </si>
  <si>
    <t>Federal ID# / SS#:</t>
  </si>
  <si>
    <t>Email:</t>
  </si>
  <si>
    <t>Address:</t>
  </si>
  <si>
    <t>Phone:</t>
  </si>
  <si>
    <t>City State Zip</t>
  </si>
  <si>
    <t>Fax:</t>
  </si>
  <si>
    <t xml:space="preserve">Authorized </t>
  </si>
  <si>
    <t>Signature:</t>
  </si>
  <si>
    <t>Printed Authorized</t>
  </si>
  <si>
    <t>202-00010</t>
  </si>
  <si>
    <t>202-00019</t>
  </si>
  <si>
    <t>202-00035</t>
  </si>
  <si>
    <t>202-00203</t>
  </si>
  <si>
    <t>208-00035</t>
  </si>
  <si>
    <t>208-00045</t>
  </si>
  <si>
    <t>210-01000</t>
  </si>
  <si>
    <t>210-04050</t>
  </si>
  <si>
    <t>603-01180</t>
  </si>
  <si>
    <t>608-00006</t>
  </si>
  <si>
    <t>609-20010</t>
  </si>
  <si>
    <t>626-00000</t>
  </si>
  <si>
    <t>630-00016</t>
  </si>
  <si>
    <t>240-00010</t>
  </si>
  <si>
    <t>240-00000</t>
  </si>
  <si>
    <t>ADDITIVE ALTERNATE A SUBTOTAL</t>
  </si>
  <si>
    <t>ADDITIVE ALTERNATE B SUBTOTAL</t>
  </si>
  <si>
    <t>BID SUMMARY</t>
  </si>
  <si>
    <t>TOTAL ADDITIVE ALTERNATE A</t>
  </si>
  <si>
    <t>TOTAL ADDITIVE ALTERNATE B</t>
  </si>
  <si>
    <t>TOTAL BASE BID (FORCE ACCOUNTS MUST BE INCLUDED)</t>
  </si>
  <si>
    <t>TOTAL BASE BID</t>
  </si>
  <si>
    <t>TOTAL ALL BIDS (AWARD BASED ON THIS AMOUNT)</t>
  </si>
  <si>
    <t>UTE PASS TRAIL PHASE 2 PROJECT</t>
  </si>
  <si>
    <t>201-00001</t>
  </si>
  <si>
    <t>Clearing and Grubbing</t>
  </si>
  <si>
    <t>ACRE</t>
  </si>
  <si>
    <t>Removal of Tree</t>
  </si>
  <si>
    <t>EACH</t>
  </si>
  <si>
    <t>Removal of Inlet</t>
  </si>
  <si>
    <t>202-00026</t>
  </si>
  <si>
    <t>Removal of Slope and Ditch Paving</t>
  </si>
  <si>
    <t>Removal of Pipe</t>
  </si>
  <si>
    <t>202-00155</t>
  </si>
  <si>
    <t>Removal of Wall</t>
  </si>
  <si>
    <t>Removal of Curb and Gutter</t>
  </si>
  <si>
    <t>202-00210</t>
  </si>
  <si>
    <t>Removal of Concrete Pavement</t>
  </si>
  <si>
    <t>Removal of Asphalt Mat</t>
  </si>
  <si>
    <t>202-00950</t>
  </si>
  <si>
    <t>Removal of Concrete Foundation and Slab</t>
  </si>
  <si>
    <t>202-01000</t>
  </si>
  <si>
    <t>Removal of Fence</t>
  </si>
  <si>
    <t>202-04002</t>
  </si>
  <si>
    <t>Clean Culvert</t>
  </si>
  <si>
    <t>203-00010</t>
  </si>
  <si>
    <t>Unclassified Excavation (CIP)</t>
  </si>
  <si>
    <t>206-00000</t>
  </si>
  <si>
    <t>Structure Excavation</t>
  </si>
  <si>
    <t>206-00100</t>
  </si>
  <si>
    <t>Structure Backfill</t>
  </si>
  <si>
    <t>207-00700</t>
  </si>
  <si>
    <t>Topsoil (Onsite)</t>
  </si>
  <si>
    <t>208-00008</t>
  </si>
  <si>
    <t>Erosion Log Type 2 (12 Inch)</t>
  </si>
  <si>
    <t>208-00011</t>
  </si>
  <si>
    <t>Erosion Bales (Weed Free)</t>
  </si>
  <si>
    <t>Silt Fence</t>
  </si>
  <si>
    <t>Aggregate Bag</t>
  </si>
  <si>
    <t>Concrete Washout Structure</t>
  </si>
  <si>
    <t>Vehicle Tracking Pad</t>
  </si>
  <si>
    <t>210-00010</t>
  </si>
  <si>
    <t>Reset Mailbox Structure</t>
  </si>
  <si>
    <t>Reset Fence</t>
  </si>
  <si>
    <t>210-02900</t>
  </si>
  <si>
    <t>Relay Riprap</t>
  </si>
  <si>
    <t>Adjust Valve Box</t>
  </si>
  <si>
    <t>Seeding (Native)</t>
  </si>
  <si>
    <t>216-00101</t>
  </si>
  <si>
    <t>Soil Retention Blanket (Class 1)</t>
  </si>
  <si>
    <t>216-00301</t>
  </si>
  <si>
    <t>Turf Reinforcement Mat (Class 1)</t>
  </si>
  <si>
    <t>Wildlife Biologist</t>
  </si>
  <si>
    <t>HOUR</t>
  </si>
  <si>
    <t>Removal of Nests</t>
  </si>
  <si>
    <t>240-00020</t>
  </si>
  <si>
    <t>Netting</t>
  </si>
  <si>
    <t>304-06007</t>
  </si>
  <si>
    <t>Aggregate Base Course (Class 6)</t>
  </si>
  <si>
    <t>Hot Mix Asphalt (Patching) (Asphalt)</t>
  </si>
  <si>
    <t>TON</t>
  </si>
  <si>
    <t>420-00113</t>
  </si>
  <si>
    <t>Geotextile (Drainage) (Class 2)</t>
  </si>
  <si>
    <t>Precast Modular Block Gravity Retaining Wall</t>
  </si>
  <si>
    <t>SF</t>
  </si>
  <si>
    <t>506-00206</t>
  </si>
  <si>
    <t>Riprap (6 Inch)</t>
  </si>
  <si>
    <t>506-00209</t>
  </si>
  <si>
    <t>Riprap (9 Inch)</t>
  </si>
  <si>
    <t>506-00212</t>
  </si>
  <si>
    <t>Riprap (12 Inch)</t>
  </si>
  <si>
    <t>514-00054</t>
  </si>
  <si>
    <t>Pedestrian Railing (54 Inch)</t>
  </si>
  <si>
    <t>601-01000</t>
  </si>
  <si>
    <t xml:space="preserve">Concrete Class B </t>
  </si>
  <si>
    <t>601-03000</t>
  </si>
  <si>
    <t>Concrete Class D (Wall)</t>
  </si>
  <si>
    <t>601-03040</t>
  </si>
  <si>
    <t>Structural Concrete</t>
  </si>
  <si>
    <t>602-00000</t>
  </si>
  <si>
    <t>Reinforcing Steel</t>
  </si>
  <si>
    <t>LB</t>
  </si>
  <si>
    <t>18 Inch Reinforced Concrete Pipe</t>
  </si>
  <si>
    <t>603-10150</t>
  </si>
  <si>
    <t>15 Inch Corrugated Steel Pipe</t>
  </si>
  <si>
    <t>603-10180</t>
  </si>
  <si>
    <t>18 Inch Corrugated Steel Pipe</t>
  </si>
  <si>
    <t>603-10240</t>
  </si>
  <si>
    <t>24 Inch Corrugated Steel Pipe</t>
  </si>
  <si>
    <t>603-15018</t>
  </si>
  <si>
    <t>18 Inch Equivalent Corrugated Steel Pipe Arch</t>
  </si>
  <si>
    <t>603-15021</t>
  </si>
  <si>
    <t>21 Inch Equivalent Corrugated Steel Pipe Arch</t>
  </si>
  <si>
    <t>603-61240</t>
  </si>
  <si>
    <t>24 Inch Flexible Pipe</t>
  </si>
  <si>
    <t>604-13006</t>
  </si>
  <si>
    <t>Inlet Type 13 (5 Foot) (Special)</t>
  </si>
  <si>
    <t>604-19105</t>
  </si>
  <si>
    <t>Inlet Type R L 5 (5 Foot)</t>
  </si>
  <si>
    <t>606-00302</t>
  </si>
  <si>
    <t>Guardrail Type 3 (31 Inch Midwest Guardrail System)</t>
  </si>
  <si>
    <t>606-01370</t>
  </si>
  <si>
    <t>Transition Type 3G</t>
  </si>
  <si>
    <t>606-01390</t>
  </si>
  <si>
    <t>End Anchorage Type 3K</t>
  </si>
  <si>
    <t>607-11460</t>
  </si>
  <si>
    <t>Fence Wood Railing</t>
  </si>
  <si>
    <t>607-11525</t>
  </si>
  <si>
    <t>Fence (Plastic)</t>
  </si>
  <si>
    <t>607-53172</t>
  </si>
  <si>
    <t>Fence Chain Link (72 Inch)</t>
  </si>
  <si>
    <t>607-60270</t>
  </si>
  <si>
    <t>20 Foot Gate Double (Chain Link)</t>
  </si>
  <si>
    <t>Concrete Sidewalk (6 Inch)</t>
  </si>
  <si>
    <t>608-00012</t>
  </si>
  <si>
    <t>Curb Ramp (Special)</t>
  </si>
  <si>
    <t>608-00028</t>
  </si>
  <si>
    <t>Concrete Bikeway (8 Inch)</t>
  </si>
  <si>
    <t>608-10010</t>
  </si>
  <si>
    <t>Sidewalk Drain</t>
  </si>
  <si>
    <t>Curb Type 2 (Section B)</t>
  </si>
  <si>
    <t>609-21020</t>
  </si>
  <si>
    <t>Curb and Gutter Type 2 (Section II-B)</t>
  </si>
  <si>
    <t>609-22900</t>
  </si>
  <si>
    <t>Curb, Gutter and Sidewalk (Special)</t>
  </si>
  <si>
    <t>609-24008</t>
  </si>
  <si>
    <t>Gutter Type 2 (8 Foot)</t>
  </si>
  <si>
    <t>612-00003</t>
  </si>
  <si>
    <t>Delineator (Type III)</t>
  </si>
  <si>
    <t>614-00011</t>
  </si>
  <si>
    <t>Signal Panel (Class 1)</t>
  </si>
  <si>
    <t>614-01503</t>
  </si>
  <si>
    <t>Steel Sign Support (2-Inch Round)(Post and Socket)</t>
  </si>
  <si>
    <t>614-80001</t>
  </si>
  <si>
    <t>Flashing Beacon (Solar Powered)</t>
  </si>
  <si>
    <t>620-00020</t>
  </si>
  <si>
    <t>Sanitary Facility</t>
  </si>
  <si>
    <t>622-00025</t>
  </si>
  <si>
    <t>Information Sign Board</t>
  </si>
  <si>
    <t>622-00540</t>
  </si>
  <si>
    <t>Wheel Stop</t>
  </si>
  <si>
    <t>Construction Surveying</t>
  </si>
  <si>
    <t>Construction Surveying (AS-BUILT)</t>
  </si>
  <si>
    <t>Mobilization</t>
  </si>
  <si>
    <t>627-00001</t>
  </si>
  <si>
    <t>Pavement Marking Paint (White Solid 6 In)</t>
  </si>
  <si>
    <t>GAL</t>
  </si>
  <si>
    <t>627-00002</t>
  </si>
  <si>
    <t>Thermoplastic Pavement Marking (Xwalks-Stop Line)</t>
  </si>
  <si>
    <t>627-00007</t>
  </si>
  <si>
    <t>Pavement Marking Paint (Double Yellow Solid 4 In)</t>
  </si>
  <si>
    <t xml:space="preserve">Traffic Control (Special) </t>
  </si>
  <si>
    <t>ADDITIVE ALTERNATE A - Spring Street to Pickle Shack</t>
  </si>
  <si>
    <t>ADDITIVE ALTERNATE B - Pike Road to Pickel Shack</t>
  </si>
  <si>
    <t>A8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</si>
  <si>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</si>
  <si>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</si>
  <si>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</si>
  <si>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</si>
  <si>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</si>
  <si>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</si>
  <si>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</si>
  <si>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</si>
  <si>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</si>
  <si>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</si>
  <si>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</si>
  <si>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B1</t>
  </si>
  <si>
    <t>B2</t>
  </si>
  <si>
    <t>B9</t>
  </si>
  <si>
    <t>B3</t>
  </si>
  <si>
    <t>B5</t>
  </si>
  <si>
    <t>B4</t>
  </si>
  <si>
    <t>B6</t>
  </si>
  <si>
    <t>B7</t>
  </si>
  <si>
    <t>B8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</si>
  <si>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</si>
  <si>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</si>
  <si>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</si>
  <si>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</si>
  <si>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</si>
  <si>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</si>
  <si>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</si>
  <si>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</si>
  <si>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</si>
  <si>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</si>
  <si>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</si>
  <si>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</si>
  <si>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</si>
  <si>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</si>
  <si>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</si>
  <si>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</si>
  <si>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</si>
  <si>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</si>
  <si>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</si>
  <si>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</si>
  <si>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</si>
  <si>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</si>
  <si>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</si>
  <si>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</si>
  <si>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</si>
  <si>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</si>
  <si>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</si>
  <si>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</si>
  <si>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</si>
  <si>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A1</t>
  </si>
  <si>
    <t>A2</t>
  </si>
  <si>
    <t>A3</t>
  </si>
  <si>
    <t>A4</t>
  </si>
  <si>
    <t>A5</t>
  </si>
  <si>
    <t>A6</t>
  </si>
  <si>
    <t>A7</t>
  </si>
  <si>
    <t>A9</t>
  </si>
  <si>
    <t>504-00000</t>
  </si>
  <si>
    <t>700-70023</t>
  </si>
  <si>
    <t>F/A ON THE JOB TRAINING</t>
  </si>
  <si>
    <t>IFB: 25-092</t>
  </si>
  <si>
    <t>Due Date: November 19, 2025 @ 2:00PM MST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</si>
</sst>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."/>
    <numFmt numFmtId="165" formatCode="&quot;$&quot;#,##0.00"/>
  </numFmts>
  <fonts count="12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4" fontId="3" fillId="0" borderId="0" xfId="0" applyNumberFormat="1" applyFont="1"/>
    <xf numFmtId="44" fontId="4" fillId="0" borderId="0" xfId="0" quotePrefix="1" applyNumberFormat="1" applyFont="1" applyAlignment="1">
      <alignment horizontal="left"/>
    </xf>
    <xf numFmtId="0" fontId="1" fillId="0" borderId="0" xfId="0" applyFont="1" applyAlignment="1">
      <alignment horizontal="right"/>
    </xf>
    <xf numFmtId="44" fontId="1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4" fontId="5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/>
    </xf>
    <xf numFmtId="44" fontId="2" fillId="2" borderId="5" xfId="0" applyNumberFormat="1" applyFont="1" applyFill="1" applyBorder="1" applyAlignment="1">
      <alignment vertical="center"/>
    </xf>
    <xf numFmtId="44" fontId="2" fillId="0" borderId="0" xfId="0" applyNumberFormat="1" applyFont="1"/>
    <xf numFmtId="0" fontId="2" fillId="0" borderId="6" xfId="0" applyFont="1" applyBorder="1"/>
    <xf numFmtId="44" fontId="2" fillId="0" borderId="6" xfId="0" applyNumberFormat="1" applyFont="1" applyBorder="1"/>
    <xf numFmtId="165" fontId="2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4" fontId="3" fillId="0" borderId="9" xfId="0" applyNumberFormat="1" applyFont="1" applyBorder="1" applyAlignment="1">
      <alignment horizontal="center"/>
    </xf>
    <xf numFmtId="44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44" fontId="3" fillId="0" borderId="12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right"/>
    </xf>
    <xf numFmtId="4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44" fontId="2" fillId="0" borderId="12" xfId="0" applyNumberFormat="1" applyFont="1" applyBorder="1"/>
    <xf numFmtId="0" fontId="2" fillId="0" borderId="13" xfId="0" applyFont="1" applyBorder="1" applyAlignment="1">
      <alignment horizontal="right"/>
    </xf>
    <xf numFmtId="0" fontId="0" fillId="3" borderId="4" xfId="0" applyFill="1" applyBorder="1"/>
    <xf numFmtId="0" fontId="0" fillId="3" borderId="5" xfId="0" applyFill="1" applyBorder="1"/>
    <xf numFmtId="0" fontId="0" fillId="3" borderId="15" xfId="0" applyFill="1" applyBorder="1"/>
    <xf numFmtId="0" fontId="3" fillId="0" borderId="5" xfId="0" applyFont="1" applyBorder="1" applyAlignment="1">
      <alignment horizontal="center"/>
    </xf>
    <xf numFmtId="44" fontId="3" fillId="0" borderId="7" xfId="0" applyNumberFormat="1" applyFont="1" applyBorder="1" applyAlignment="1">
      <alignment vertical="center"/>
    </xf>
    <xf numFmtId="44" fontId="0" fillId="0" borderId="12" xfId="0" applyNumberFormat="1" applyBorder="1"/>
    <xf numFmtId="0" fontId="0" fillId="0" borderId="16" xfId="0" applyBorder="1"/>
    <xf numFmtId="0" fontId="0" fillId="0" borderId="17" xfId="0" applyBorder="1"/>
    <xf numFmtId="0" fontId="3" fillId="0" borderId="17" xfId="0" applyFont="1" applyBorder="1" applyAlignment="1">
      <alignment horizontal="center"/>
    </xf>
    <xf numFmtId="0" fontId="0" fillId="0" borderId="18" xfId="0" applyBorder="1"/>
    <xf numFmtId="0" fontId="0" fillId="4" borderId="19" xfId="0" applyFill="1" applyBorder="1"/>
    <xf numFmtId="0" fontId="0" fillId="4" borderId="0" xfId="0" applyFill="1"/>
    <xf numFmtId="0" fontId="0" fillId="4" borderId="20" xfId="0" applyFill="1" applyBorder="1"/>
    <xf numFmtId="0" fontId="0" fillId="4" borderId="21" xfId="0" applyFill="1" applyBorder="1"/>
    <xf numFmtId="44" fontId="0" fillId="0" borderId="7" xfId="0" applyNumberFormat="1" applyBorder="1"/>
    <xf numFmtId="44" fontId="0" fillId="4" borderId="20" xfId="0" applyNumberFormat="1" applyFill="1" applyBorder="1"/>
    <xf numFmtId="0" fontId="0" fillId="0" borderId="1" xfId="0" applyBorder="1" applyAlignment="1">
      <alignment horizontal="center"/>
    </xf>
    <xf numFmtId="44" fontId="3" fillId="0" borderId="7" xfId="0" applyNumberFormat="1" applyFont="1" applyBorder="1"/>
    <xf numFmtId="14" fontId="2" fillId="0" borderId="6" xfId="0" applyNumberFormat="1" applyFont="1" applyBorder="1" applyAlignment="1">
      <alignment horizontal="left"/>
    </xf>
    <xf numFmtId="44" fontId="8" fillId="0" borderId="6" xfId="1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9" xfId="0" applyFont="1" applyBorder="1" applyAlignment="1">
      <alignment horizontal="right"/>
    </xf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44" fontId="3" fillId="0" borderId="20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44" fontId="2" fillId="0" borderId="2" xfId="0" applyNumberFormat="1" applyFont="1" applyBorder="1" applyAlignment="1">
      <alignment horizontal="center"/>
    </xf>
    <xf numFmtId="44" fontId="2" fillId="0" borderId="14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44" fontId="3" fillId="0" borderId="1" xfId="0" applyNumberFormat="1" applyFont="1" applyBorder="1" applyAlignment="1" applyProtection="1">
      <alignment horizontal="center"/>
      <protection locked="0"/>
    </xf>
    <xf numFmtId="44" fontId="3" fillId="0" borderId="1" xfId="0" applyNumberFormat="1" applyFont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EB67-0CB8-4A5B-A2F4-B6F923A9AACC}">
  <dimension ref="A1:G178"/>
  <sheetViews>
    <sheetView tabSelected="1" view="pageBreakPreview" zoomScaleNormal="100" zoomScaleSheetLayoutView="100" workbookViewId="0">
      <selection activeCell="C78" sqref="C78"/>
    </sheetView>
  </sheetViews>
  <sheetFormatPr defaultRowHeight="12.5" x14ac:dyDescent="0.25"/>
  <cols>
    <col min="2" max="2" width="11" customWidth="1"/>
    <col min="3" max="3" width="57.453125" customWidth="1"/>
    <col min="5" max="5" width="9.1796875" customWidth="1"/>
    <col min="6" max="6" width="13" customWidth="1"/>
    <col min="7" max="7" width="16.54296875" customWidth="1"/>
    <col min="258" max="258" width="9.54296875" bestFit="1" customWidth="1"/>
    <col min="259" max="259" width="48.1796875" customWidth="1"/>
    <col min="262" max="262" width="13" customWidth="1"/>
    <col min="263" max="263" width="12.26953125" bestFit="1" customWidth="1"/>
    <col min="514" max="514" width="9.54296875" bestFit="1" customWidth="1"/>
    <col min="515" max="515" width="48.1796875" customWidth="1"/>
    <col min="518" max="518" width="13" customWidth="1"/>
    <col min="519" max="519" width="12.26953125" bestFit="1" customWidth="1"/>
    <col min="770" max="770" width="9.54296875" bestFit="1" customWidth="1"/>
    <col min="771" max="771" width="48.1796875" customWidth="1"/>
    <col min="774" max="774" width="13" customWidth="1"/>
    <col min="775" max="775" width="12.26953125" bestFit="1" customWidth="1"/>
    <col min="1026" max="1026" width="9.54296875" bestFit="1" customWidth="1"/>
    <col min="1027" max="1027" width="48.1796875" customWidth="1"/>
    <col min="1030" max="1030" width="13" customWidth="1"/>
    <col min="1031" max="1031" width="12.26953125" bestFit="1" customWidth="1"/>
    <col min="1282" max="1282" width="9.54296875" bestFit="1" customWidth="1"/>
    <col min="1283" max="1283" width="48.1796875" customWidth="1"/>
    <col min="1286" max="1286" width="13" customWidth="1"/>
    <col min="1287" max="1287" width="12.26953125" bestFit="1" customWidth="1"/>
    <col min="1538" max="1538" width="9.54296875" bestFit="1" customWidth="1"/>
    <col min="1539" max="1539" width="48.1796875" customWidth="1"/>
    <col min="1542" max="1542" width="13" customWidth="1"/>
    <col min="1543" max="1543" width="12.26953125" bestFit="1" customWidth="1"/>
    <col min="1794" max="1794" width="9.54296875" bestFit="1" customWidth="1"/>
    <col min="1795" max="1795" width="48.1796875" customWidth="1"/>
    <col min="1798" max="1798" width="13" customWidth="1"/>
    <col min="1799" max="1799" width="12.26953125" bestFit="1" customWidth="1"/>
    <col min="2050" max="2050" width="9.54296875" bestFit="1" customWidth="1"/>
    <col min="2051" max="2051" width="48.1796875" customWidth="1"/>
    <col min="2054" max="2054" width="13" customWidth="1"/>
    <col min="2055" max="2055" width="12.26953125" bestFit="1" customWidth="1"/>
    <col min="2306" max="2306" width="9.54296875" bestFit="1" customWidth="1"/>
    <col min="2307" max="2307" width="48.1796875" customWidth="1"/>
    <col min="2310" max="2310" width="13" customWidth="1"/>
    <col min="2311" max="2311" width="12.26953125" bestFit="1" customWidth="1"/>
    <col min="2562" max="2562" width="9.54296875" bestFit="1" customWidth="1"/>
    <col min="2563" max="2563" width="48.1796875" customWidth="1"/>
    <col min="2566" max="2566" width="13" customWidth="1"/>
    <col min="2567" max="2567" width="12.26953125" bestFit="1" customWidth="1"/>
    <col min="2818" max="2818" width="9.54296875" bestFit="1" customWidth="1"/>
    <col min="2819" max="2819" width="48.1796875" customWidth="1"/>
    <col min="2822" max="2822" width="13" customWidth="1"/>
    <col min="2823" max="2823" width="12.26953125" bestFit="1" customWidth="1"/>
    <col min="3074" max="3074" width="9.54296875" bestFit="1" customWidth="1"/>
    <col min="3075" max="3075" width="48.1796875" customWidth="1"/>
    <col min="3078" max="3078" width="13" customWidth="1"/>
    <col min="3079" max="3079" width="12.26953125" bestFit="1" customWidth="1"/>
    <col min="3330" max="3330" width="9.54296875" bestFit="1" customWidth="1"/>
    <col min="3331" max="3331" width="48.1796875" customWidth="1"/>
    <col min="3334" max="3334" width="13" customWidth="1"/>
    <col min="3335" max="3335" width="12.26953125" bestFit="1" customWidth="1"/>
    <col min="3586" max="3586" width="9.54296875" bestFit="1" customWidth="1"/>
    <col min="3587" max="3587" width="48.1796875" customWidth="1"/>
    <col min="3590" max="3590" width="13" customWidth="1"/>
    <col min="3591" max="3591" width="12.26953125" bestFit="1" customWidth="1"/>
    <col min="3842" max="3842" width="9.54296875" bestFit="1" customWidth="1"/>
    <col min="3843" max="3843" width="48.1796875" customWidth="1"/>
    <col min="3846" max="3846" width="13" customWidth="1"/>
    <col min="3847" max="3847" width="12.26953125" bestFit="1" customWidth="1"/>
    <col min="4098" max="4098" width="9.54296875" bestFit="1" customWidth="1"/>
    <col min="4099" max="4099" width="48.1796875" customWidth="1"/>
    <col min="4102" max="4102" width="13" customWidth="1"/>
    <col min="4103" max="4103" width="12.26953125" bestFit="1" customWidth="1"/>
    <col min="4354" max="4354" width="9.54296875" bestFit="1" customWidth="1"/>
    <col min="4355" max="4355" width="48.1796875" customWidth="1"/>
    <col min="4358" max="4358" width="13" customWidth="1"/>
    <col min="4359" max="4359" width="12.26953125" bestFit="1" customWidth="1"/>
    <col min="4610" max="4610" width="9.54296875" bestFit="1" customWidth="1"/>
    <col min="4611" max="4611" width="48.1796875" customWidth="1"/>
    <col min="4614" max="4614" width="13" customWidth="1"/>
    <col min="4615" max="4615" width="12.26953125" bestFit="1" customWidth="1"/>
    <col min="4866" max="4866" width="9.54296875" bestFit="1" customWidth="1"/>
    <col min="4867" max="4867" width="48.1796875" customWidth="1"/>
    <col min="4870" max="4870" width="13" customWidth="1"/>
    <col min="4871" max="4871" width="12.26953125" bestFit="1" customWidth="1"/>
    <col min="5122" max="5122" width="9.54296875" bestFit="1" customWidth="1"/>
    <col min="5123" max="5123" width="48.1796875" customWidth="1"/>
    <col min="5126" max="5126" width="13" customWidth="1"/>
    <col min="5127" max="5127" width="12.26953125" bestFit="1" customWidth="1"/>
    <col min="5378" max="5378" width="9.54296875" bestFit="1" customWidth="1"/>
    <col min="5379" max="5379" width="48.1796875" customWidth="1"/>
    <col min="5382" max="5382" width="13" customWidth="1"/>
    <col min="5383" max="5383" width="12.26953125" bestFit="1" customWidth="1"/>
    <col min="5634" max="5634" width="9.54296875" bestFit="1" customWidth="1"/>
    <col min="5635" max="5635" width="48.1796875" customWidth="1"/>
    <col min="5638" max="5638" width="13" customWidth="1"/>
    <col min="5639" max="5639" width="12.26953125" bestFit="1" customWidth="1"/>
    <col min="5890" max="5890" width="9.54296875" bestFit="1" customWidth="1"/>
    <col min="5891" max="5891" width="48.1796875" customWidth="1"/>
    <col min="5894" max="5894" width="13" customWidth="1"/>
    <col min="5895" max="5895" width="12.26953125" bestFit="1" customWidth="1"/>
    <col min="6146" max="6146" width="9.54296875" bestFit="1" customWidth="1"/>
    <col min="6147" max="6147" width="48.1796875" customWidth="1"/>
    <col min="6150" max="6150" width="13" customWidth="1"/>
    <col min="6151" max="6151" width="12.26953125" bestFit="1" customWidth="1"/>
    <col min="6402" max="6402" width="9.54296875" bestFit="1" customWidth="1"/>
    <col min="6403" max="6403" width="48.1796875" customWidth="1"/>
    <col min="6406" max="6406" width="13" customWidth="1"/>
    <col min="6407" max="6407" width="12.26953125" bestFit="1" customWidth="1"/>
    <col min="6658" max="6658" width="9.54296875" bestFit="1" customWidth="1"/>
    <col min="6659" max="6659" width="48.1796875" customWidth="1"/>
    <col min="6662" max="6662" width="13" customWidth="1"/>
    <col min="6663" max="6663" width="12.26953125" bestFit="1" customWidth="1"/>
    <col min="6914" max="6914" width="9.54296875" bestFit="1" customWidth="1"/>
    <col min="6915" max="6915" width="48.1796875" customWidth="1"/>
    <col min="6918" max="6918" width="13" customWidth="1"/>
    <col min="6919" max="6919" width="12.26953125" bestFit="1" customWidth="1"/>
    <col min="7170" max="7170" width="9.54296875" bestFit="1" customWidth="1"/>
    <col min="7171" max="7171" width="48.1796875" customWidth="1"/>
    <col min="7174" max="7174" width="13" customWidth="1"/>
    <col min="7175" max="7175" width="12.26953125" bestFit="1" customWidth="1"/>
    <col min="7426" max="7426" width="9.54296875" bestFit="1" customWidth="1"/>
    <col min="7427" max="7427" width="48.1796875" customWidth="1"/>
    <col min="7430" max="7430" width="13" customWidth="1"/>
    <col min="7431" max="7431" width="12.26953125" bestFit="1" customWidth="1"/>
    <col min="7682" max="7682" width="9.54296875" bestFit="1" customWidth="1"/>
    <col min="7683" max="7683" width="48.1796875" customWidth="1"/>
    <col min="7686" max="7686" width="13" customWidth="1"/>
    <col min="7687" max="7687" width="12.26953125" bestFit="1" customWidth="1"/>
    <col min="7938" max="7938" width="9.54296875" bestFit="1" customWidth="1"/>
    <col min="7939" max="7939" width="48.1796875" customWidth="1"/>
    <col min="7942" max="7942" width="13" customWidth="1"/>
    <col min="7943" max="7943" width="12.26953125" bestFit="1" customWidth="1"/>
    <col min="8194" max="8194" width="9.54296875" bestFit="1" customWidth="1"/>
    <col min="8195" max="8195" width="48.1796875" customWidth="1"/>
    <col min="8198" max="8198" width="13" customWidth="1"/>
    <col min="8199" max="8199" width="12.26953125" bestFit="1" customWidth="1"/>
    <col min="8450" max="8450" width="9.54296875" bestFit="1" customWidth="1"/>
    <col min="8451" max="8451" width="48.1796875" customWidth="1"/>
    <col min="8454" max="8454" width="13" customWidth="1"/>
    <col min="8455" max="8455" width="12.26953125" bestFit="1" customWidth="1"/>
    <col min="8706" max="8706" width="9.54296875" bestFit="1" customWidth="1"/>
    <col min="8707" max="8707" width="48.1796875" customWidth="1"/>
    <col min="8710" max="8710" width="13" customWidth="1"/>
    <col min="8711" max="8711" width="12.26953125" bestFit="1" customWidth="1"/>
    <col min="8962" max="8962" width="9.54296875" bestFit="1" customWidth="1"/>
    <col min="8963" max="8963" width="48.1796875" customWidth="1"/>
    <col min="8966" max="8966" width="13" customWidth="1"/>
    <col min="8967" max="8967" width="12.26953125" bestFit="1" customWidth="1"/>
    <col min="9218" max="9218" width="9.54296875" bestFit="1" customWidth="1"/>
    <col min="9219" max="9219" width="48.1796875" customWidth="1"/>
    <col min="9222" max="9222" width="13" customWidth="1"/>
    <col min="9223" max="9223" width="12.26953125" bestFit="1" customWidth="1"/>
    <col min="9474" max="9474" width="9.54296875" bestFit="1" customWidth="1"/>
    <col min="9475" max="9475" width="48.1796875" customWidth="1"/>
    <col min="9478" max="9478" width="13" customWidth="1"/>
    <col min="9479" max="9479" width="12.26953125" bestFit="1" customWidth="1"/>
    <col min="9730" max="9730" width="9.54296875" bestFit="1" customWidth="1"/>
    <col min="9731" max="9731" width="48.1796875" customWidth="1"/>
    <col min="9734" max="9734" width="13" customWidth="1"/>
    <col min="9735" max="9735" width="12.26953125" bestFit="1" customWidth="1"/>
    <col min="9986" max="9986" width="9.54296875" bestFit="1" customWidth="1"/>
    <col min="9987" max="9987" width="48.1796875" customWidth="1"/>
    <col min="9990" max="9990" width="13" customWidth="1"/>
    <col min="9991" max="9991" width="12.26953125" bestFit="1" customWidth="1"/>
    <col min="10242" max="10242" width="9.54296875" bestFit="1" customWidth="1"/>
    <col min="10243" max="10243" width="48.1796875" customWidth="1"/>
    <col min="10246" max="10246" width="13" customWidth="1"/>
    <col min="10247" max="10247" width="12.26953125" bestFit="1" customWidth="1"/>
    <col min="10498" max="10498" width="9.54296875" bestFit="1" customWidth="1"/>
    <col min="10499" max="10499" width="48.1796875" customWidth="1"/>
    <col min="10502" max="10502" width="13" customWidth="1"/>
    <col min="10503" max="10503" width="12.26953125" bestFit="1" customWidth="1"/>
    <col min="10754" max="10754" width="9.54296875" bestFit="1" customWidth="1"/>
    <col min="10755" max="10755" width="48.1796875" customWidth="1"/>
    <col min="10758" max="10758" width="13" customWidth="1"/>
    <col min="10759" max="10759" width="12.26953125" bestFit="1" customWidth="1"/>
    <col min="11010" max="11010" width="9.54296875" bestFit="1" customWidth="1"/>
    <col min="11011" max="11011" width="48.1796875" customWidth="1"/>
    <col min="11014" max="11014" width="13" customWidth="1"/>
    <col min="11015" max="11015" width="12.26953125" bestFit="1" customWidth="1"/>
    <col min="11266" max="11266" width="9.54296875" bestFit="1" customWidth="1"/>
    <col min="11267" max="11267" width="48.1796875" customWidth="1"/>
    <col min="11270" max="11270" width="13" customWidth="1"/>
    <col min="11271" max="11271" width="12.26953125" bestFit="1" customWidth="1"/>
    <col min="11522" max="11522" width="9.54296875" bestFit="1" customWidth="1"/>
    <col min="11523" max="11523" width="48.1796875" customWidth="1"/>
    <col min="11526" max="11526" width="13" customWidth="1"/>
    <col min="11527" max="11527" width="12.26953125" bestFit="1" customWidth="1"/>
    <col min="11778" max="11778" width="9.54296875" bestFit="1" customWidth="1"/>
    <col min="11779" max="11779" width="48.1796875" customWidth="1"/>
    <col min="11782" max="11782" width="13" customWidth="1"/>
    <col min="11783" max="11783" width="12.26953125" bestFit="1" customWidth="1"/>
    <col min="12034" max="12034" width="9.54296875" bestFit="1" customWidth="1"/>
    <col min="12035" max="12035" width="48.1796875" customWidth="1"/>
    <col min="12038" max="12038" width="13" customWidth="1"/>
    <col min="12039" max="12039" width="12.26953125" bestFit="1" customWidth="1"/>
    <col min="12290" max="12290" width="9.54296875" bestFit="1" customWidth="1"/>
    <col min="12291" max="12291" width="48.1796875" customWidth="1"/>
    <col min="12294" max="12294" width="13" customWidth="1"/>
    <col min="12295" max="12295" width="12.26953125" bestFit="1" customWidth="1"/>
    <col min="12546" max="12546" width="9.54296875" bestFit="1" customWidth="1"/>
    <col min="12547" max="12547" width="48.1796875" customWidth="1"/>
    <col min="12550" max="12550" width="13" customWidth="1"/>
    <col min="12551" max="12551" width="12.26953125" bestFit="1" customWidth="1"/>
    <col min="12802" max="12802" width="9.54296875" bestFit="1" customWidth="1"/>
    <col min="12803" max="12803" width="48.1796875" customWidth="1"/>
    <col min="12806" max="12806" width="13" customWidth="1"/>
    <col min="12807" max="12807" width="12.26953125" bestFit="1" customWidth="1"/>
    <col min="13058" max="13058" width="9.54296875" bestFit="1" customWidth="1"/>
    <col min="13059" max="13059" width="48.1796875" customWidth="1"/>
    <col min="13062" max="13062" width="13" customWidth="1"/>
    <col min="13063" max="13063" width="12.26953125" bestFit="1" customWidth="1"/>
    <col min="13314" max="13314" width="9.54296875" bestFit="1" customWidth="1"/>
    <col min="13315" max="13315" width="48.1796875" customWidth="1"/>
    <col min="13318" max="13318" width="13" customWidth="1"/>
    <col min="13319" max="13319" width="12.26953125" bestFit="1" customWidth="1"/>
    <col min="13570" max="13570" width="9.54296875" bestFit="1" customWidth="1"/>
    <col min="13571" max="13571" width="48.1796875" customWidth="1"/>
    <col min="13574" max="13574" width="13" customWidth="1"/>
    <col min="13575" max="13575" width="12.26953125" bestFit="1" customWidth="1"/>
    <col min="13826" max="13826" width="9.54296875" bestFit="1" customWidth="1"/>
    <col min="13827" max="13827" width="48.1796875" customWidth="1"/>
    <col min="13830" max="13830" width="13" customWidth="1"/>
    <col min="13831" max="13831" width="12.26953125" bestFit="1" customWidth="1"/>
    <col min="14082" max="14082" width="9.54296875" bestFit="1" customWidth="1"/>
    <col min="14083" max="14083" width="48.1796875" customWidth="1"/>
    <col min="14086" max="14086" width="13" customWidth="1"/>
    <col min="14087" max="14087" width="12.26953125" bestFit="1" customWidth="1"/>
    <col min="14338" max="14338" width="9.54296875" bestFit="1" customWidth="1"/>
    <col min="14339" max="14339" width="48.1796875" customWidth="1"/>
    <col min="14342" max="14342" width="13" customWidth="1"/>
    <col min="14343" max="14343" width="12.26953125" bestFit="1" customWidth="1"/>
    <col min="14594" max="14594" width="9.54296875" bestFit="1" customWidth="1"/>
    <col min="14595" max="14595" width="48.1796875" customWidth="1"/>
    <col min="14598" max="14598" width="13" customWidth="1"/>
    <col min="14599" max="14599" width="12.26953125" bestFit="1" customWidth="1"/>
    <col min="14850" max="14850" width="9.54296875" bestFit="1" customWidth="1"/>
    <col min="14851" max="14851" width="48.1796875" customWidth="1"/>
    <col min="14854" max="14854" width="13" customWidth="1"/>
    <col min="14855" max="14855" width="12.26953125" bestFit="1" customWidth="1"/>
    <col min="15106" max="15106" width="9.54296875" bestFit="1" customWidth="1"/>
    <col min="15107" max="15107" width="48.1796875" customWidth="1"/>
    <col min="15110" max="15110" width="13" customWidth="1"/>
    <col min="15111" max="15111" width="12.26953125" bestFit="1" customWidth="1"/>
    <col min="15362" max="15362" width="9.54296875" bestFit="1" customWidth="1"/>
    <col min="15363" max="15363" width="48.1796875" customWidth="1"/>
    <col min="15366" max="15366" width="13" customWidth="1"/>
    <col min="15367" max="15367" width="12.26953125" bestFit="1" customWidth="1"/>
    <col min="15618" max="15618" width="9.54296875" bestFit="1" customWidth="1"/>
    <col min="15619" max="15619" width="48.1796875" customWidth="1"/>
    <col min="15622" max="15622" width="13" customWidth="1"/>
    <col min="15623" max="15623" width="12.26953125" bestFit="1" customWidth="1"/>
    <col min="15874" max="15874" width="9.54296875" bestFit="1" customWidth="1"/>
    <col min="15875" max="15875" width="48.1796875" customWidth="1"/>
    <col min="15878" max="15878" width="13" customWidth="1"/>
    <col min="15879" max="15879" width="12.26953125" bestFit="1" customWidth="1"/>
    <col min="16130" max="16130" width="9.54296875" bestFit="1" customWidth="1"/>
    <col min="16131" max="16131" width="48.1796875" customWidth="1"/>
    <col min="16134" max="16134" width="13" customWidth="1"/>
    <col min="16135" max="16135" width="12.26953125" bestFit="1" customWidth="1"/>
  </cols>
  <sheetData>
    <row r="1" spans="1:7" ht="13" x14ac:dyDescent="0.3">
      <c r="A1" s="1" t="s">
        <v>275</v>
      </c>
      <c r="B1" s="1"/>
      <c r="C1" s="1"/>
      <c r="D1" s="4" t="s">
        <v>276</v>
      </c>
      <c r="E1" s="3"/>
      <c r="F1" s="4"/>
      <c r="G1" s="5"/>
    </row>
    <row r="2" spans="1:7" ht="6" customHeight="1" x14ac:dyDescent="0.25">
      <c r="A2" s="1"/>
      <c r="B2" s="1"/>
      <c r="C2" s="1"/>
      <c r="D2" s="1"/>
      <c r="E2" s="6"/>
      <c r="F2" s="7"/>
      <c r="G2" s="7"/>
    </row>
    <row r="3" spans="1:7" x14ac:dyDescent="0.25">
      <c r="A3" s="1"/>
      <c r="B3" s="8"/>
      <c r="C3" s="9" t="s">
        <v>0</v>
      </c>
      <c r="D3" s="8"/>
      <c r="E3" s="10"/>
      <c r="F3" s="11"/>
      <c r="G3" s="11"/>
    </row>
    <row r="4" spans="1:7" x14ac:dyDescent="0.25">
      <c r="A4" s="1"/>
      <c r="B4" s="8"/>
      <c r="C4" s="12" t="s">
        <v>1</v>
      </c>
      <c r="D4" s="8"/>
      <c r="E4" s="10"/>
      <c r="F4" s="11"/>
      <c r="G4" s="11"/>
    </row>
    <row r="5" spans="1:7" ht="13" x14ac:dyDescent="0.3">
      <c r="A5" s="1"/>
      <c r="C5" s="13" t="s">
        <v>63</v>
      </c>
      <c r="D5" s="8"/>
      <c r="E5" s="10"/>
      <c r="F5" s="11"/>
      <c r="G5" s="11"/>
    </row>
    <row r="6" spans="1:7" ht="3" customHeight="1" x14ac:dyDescent="0.25">
      <c r="A6" s="1"/>
      <c r="B6" s="8"/>
      <c r="C6" s="8"/>
      <c r="D6" s="8"/>
      <c r="E6" s="10"/>
      <c r="F6" s="11"/>
      <c r="G6" s="11"/>
    </row>
    <row r="7" spans="1:7" x14ac:dyDescent="0.25">
      <c r="A7" s="1" t="s">
        <v>2</v>
      </c>
      <c r="B7" s="8"/>
      <c r="C7" s="14"/>
      <c r="D7" s="15"/>
      <c r="E7" s="10"/>
      <c r="F7" s="11"/>
      <c r="G7" s="11"/>
    </row>
    <row r="8" spans="1:7" ht="5.15" customHeight="1" thickBot="1" x14ac:dyDescent="0.3">
      <c r="A8" s="1"/>
      <c r="B8" s="1"/>
      <c r="C8" s="16"/>
      <c r="D8" s="16"/>
      <c r="E8" s="17"/>
      <c r="F8" s="39"/>
      <c r="G8" s="7"/>
    </row>
    <row r="9" spans="1:7" ht="13" x14ac:dyDescent="0.3">
      <c r="A9" s="41" t="s">
        <v>3</v>
      </c>
      <c r="B9" s="42" t="s">
        <v>4</v>
      </c>
      <c r="C9" s="42" t="s">
        <v>4</v>
      </c>
      <c r="D9" s="43" t="s">
        <v>5</v>
      </c>
      <c r="E9" s="43" t="s">
        <v>6</v>
      </c>
      <c r="F9" s="44" t="s">
        <v>7</v>
      </c>
      <c r="G9" s="45" t="s">
        <v>8</v>
      </c>
    </row>
    <row r="10" spans="1:7" ht="13" x14ac:dyDescent="0.3">
      <c r="A10" s="46" t="s">
        <v>9</v>
      </c>
      <c r="B10" s="18" t="s">
        <v>9</v>
      </c>
      <c r="C10" s="18" t="s">
        <v>10</v>
      </c>
      <c r="D10" s="19" t="s">
        <v>11</v>
      </c>
      <c r="E10" s="19" t="s">
        <v>12</v>
      </c>
      <c r="F10" s="20" t="s">
        <v>13</v>
      </c>
      <c r="G10" s="47" t="s">
        <v>13</v>
      </c>
    </row>
    <row r="11" spans="1:7" ht="13" x14ac:dyDescent="0.3">
      <c r="A11" s="48" t="str">
        <f>"1."</f>
        <v>1.</v>
      </c>
      <c r="B11" s="23" t="s">
        <v>64</v>
      </c>
      <c r="C11" s="85" t="s">
        <v>65</v>
      </c>
      <c r="D11" s="21" t="s">
        <v>66</v>
      </c>
      <c r="E11" s="25">
        <v>4</v>
      </c>
      <c r="F11" s="100">
        <v>0</v>
      </c>
      <c r="G11" s="49">
        <f>E11*F11</f>
        <v>0</v>
      </c>
    </row>
    <row r="12" spans="1:7" ht="13" x14ac:dyDescent="0.3">
      <c r="A12" s="48">
        <f>A11+1</f>
        <v>2</v>
      </c>
      <c r="B12" s="81" t="s">
        <v>40</v>
      </c>
      <c r="C12" s="82" t="s">
        <v>67</v>
      </c>
      <c r="D12" s="83" t="s">
        <v>68</v>
      </c>
      <c r="E12" s="25">
        <v>200</v>
      </c>
      <c r="F12" s="100">
        <v>0</v>
      </c>
      <c r="G12" s="49">
        <f>E12*F12</f>
        <v>0</v>
      </c>
    </row>
    <row r="13" spans="1:7" ht="13" x14ac:dyDescent="0.3">
      <c r="A13" s="48">
        <f t="shared" ref="A13:A76" si="0">A12+1</f>
        <v>3</v>
      </c>
      <c r="B13" s="23" t="s">
        <v>70</v>
      </c>
      <c r="C13" s="85" t="s">
        <v>71</v>
      </c>
      <c r="D13" s="21" t="s">
        <v>14</v>
      </c>
      <c r="E13" s="25">
        <v>24</v>
      </c>
      <c r="F13" s="100">
        <v>0</v>
      </c>
      <c r="G13" s="49">
        <f t="shared" ref="G13:G68" si="1">F13*E13</f>
        <v>0</v>
      </c>
    </row>
    <row r="14" spans="1:7" ht="13" x14ac:dyDescent="0.3">
      <c r="A14" s="48">
        <f t="shared" si="0"/>
        <v>4</v>
      </c>
      <c r="B14" s="81" t="s">
        <v>42</v>
      </c>
      <c r="C14" s="82" t="s">
        <v>72</v>
      </c>
      <c r="D14" s="83" t="s">
        <v>17</v>
      </c>
      <c r="E14" s="25">
        <v>110</v>
      </c>
      <c r="F14" s="100">
        <v>0</v>
      </c>
      <c r="G14" s="49">
        <f t="shared" si="1"/>
        <v>0</v>
      </c>
    </row>
    <row r="15" spans="1:7" ht="13" x14ac:dyDescent="0.3">
      <c r="A15" s="48">
        <f t="shared" si="0"/>
        <v>5</v>
      </c>
      <c r="B15" s="23" t="s">
        <v>73</v>
      </c>
      <c r="C15" s="82" t="s">
        <v>74</v>
      </c>
      <c r="D15" s="84" t="s">
        <v>17</v>
      </c>
      <c r="E15" s="25">
        <v>11</v>
      </c>
      <c r="F15" s="100">
        <v>0</v>
      </c>
      <c r="G15" s="49">
        <f t="shared" si="1"/>
        <v>0</v>
      </c>
    </row>
    <row r="16" spans="1:7" ht="13" x14ac:dyDescent="0.3">
      <c r="A16" s="48">
        <f t="shared" si="0"/>
        <v>6</v>
      </c>
      <c r="B16" s="23" t="s">
        <v>43</v>
      </c>
      <c r="C16" s="85" t="s">
        <v>75</v>
      </c>
      <c r="D16" s="21" t="s">
        <v>17</v>
      </c>
      <c r="E16" s="25">
        <v>155</v>
      </c>
      <c r="F16" s="100">
        <v>0</v>
      </c>
      <c r="G16" s="49">
        <f>F16*E16</f>
        <v>0</v>
      </c>
    </row>
    <row r="17" spans="1:7" ht="13" x14ac:dyDescent="0.3">
      <c r="A17" s="48">
        <f t="shared" si="0"/>
        <v>7</v>
      </c>
      <c r="B17" s="81" t="s">
        <v>76</v>
      </c>
      <c r="C17" s="82" t="s">
        <v>77</v>
      </c>
      <c r="D17" s="83" t="s">
        <v>14</v>
      </c>
      <c r="E17" s="25">
        <v>182</v>
      </c>
      <c r="F17" s="100">
        <v>0</v>
      </c>
      <c r="G17" s="49">
        <f t="shared" si="1"/>
        <v>0</v>
      </c>
    </row>
    <row r="18" spans="1:7" ht="13" x14ac:dyDescent="0.3">
      <c r="A18" s="48">
        <f t="shared" si="0"/>
        <v>8</v>
      </c>
      <c r="B18" s="23" t="s">
        <v>15</v>
      </c>
      <c r="C18" s="82" t="s">
        <v>78</v>
      </c>
      <c r="D18" s="84" t="s">
        <v>14</v>
      </c>
      <c r="E18" s="25">
        <v>1364</v>
      </c>
      <c r="F18" s="100">
        <v>0</v>
      </c>
      <c r="G18" s="49">
        <f t="shared" si="1"/>
        <v>0</v>
      </c>
    </row>
    <row r="19" spans="1:7" ht="13" x14ac:dyDescent="0.3">
      <c r="A19" s="48">
        <f t="shared" si="0"/>
        <v>9</v>
      </c>
      <c r="B19" s="81" t="s">
        <v>81</v>
      </c>
      <c r="C19" s="82" t="s">
        <v>82</v>
      </c>
      <c r="D19" s="83" t="s">
        <v>17</v>
      </c>
      <c r="E19" s="25">
        <v>193</v>
      </c>
      <c r="F19" s="100">
        <v>0</v>
      </c>
      <c r="G19" s="49">
        <f t="shared" si="1"/>
        <v>0</v>
      </c>
    </row>
    <row r="20" spans="1:7" ht="13.5" customHeight="1" x14ac:dyDescent="0.3">
      <c r="A20" s="48">
        <f t="shared" si="0"/>
        <v>10</v>
      </c>
      <c r="B20" s="23" t="s">
        <v>83</v>
      </c>
      <c r="C20" s="82" t="s">
        <v>84</v>
      </c>
      <c r="D20" s="84" t="s">
        <v>68</v>
      </c>
      <c r="E20" s="25">
        <v>15</v>
      </c>
      <c r="F20" s="100">
        <v>0</v>
      </c>
      <c r="G20" s="49">
        <f t="shared" si="1"/>
        <v>0</v>
      </c>
    </row>
    <row r="21" spans="1:7" ht="13.5" customHeight="1" x14ac:dyDescent="0.3">
      <c r="A21" s="48">
        <f t="shared" si="0"/>
        <v>11</v>
      </c>
      <c r="B21" s="23" t="s">
        <v>85</v>
      </c>
      <c r="C21" s="85" t="s">
        <v>86</v>
      </c>
      <c r="D21" s="21" t="s">
        <v>16</v>
      </c>
      <c r="E21" s="25">
        <v>2014</v>
      </c>
      <c r="F21" s="100">
        <v>0</v>
      </c>
      <c r="G21" s="49">
        <f t="shared" ref="G21" si="2">F21*E21</f>
        <v>0</v>
      </c>
    </row>
    <row r="22" spans="1:7" ht="13" x14ac:dyDescent="0.3">
      <c r="A22" s="48">
        <f t="shared" si="0"/>
        <v>12</v>
      </c>
      <c r="B22" s="81" t="s">
        <v>87</v>
      </c>
      <c r="C22" s="82" t="s">
        <v>88</v>
      </c>
      <c r="D22" s="83" t="s">
        <v>16</v>
      </c>
      <c r="E22" s="25">
        <v>578</v>
      </c>
      <c r="F22" s="100">
        <v>0</v>
      </c>
      <c r="G22" s="49">
        <f t="shared" si="1"/>
        <v>0</v>
      </c>
    </row>
    <row r="23" spans="1:7" ht="13" x14ac:dyDescent="0.3">
      <c r="A23" s="48">
        <f t="shared" si="0"/>
        <v>13</v>
      </c>
      <c r="B23" s="23" t="s">
        <v>89</v>
      </c>
      <c r="C23" s="82" t="s">
        <v>90</v>
      </c>
      <c r="D23" s="84" t="s">
        <v>16</v>
      </c>
      <c r="E23" s="25">
        <v>88</v>
      </c>
      <c r="F23" s="100">
        <v>0</v>
      </c>
      <c r="G23" s="49">
        <f t="shared" si="1"/>
        <v>0</v>
      </c>
    </row>
    <row r="24" spans="1:7" ht="13" x14ac:dyDescent="0.3">
      <c r="A24" s="48">
        <f t="shared" si="0"/>
        <v>14</v>
      </c>
      <c r="B24" s="23" t="s">
        <v>91</v>
      </c>
      <c r="C24" s="85" t="s">
        <v>92</v>
      </c>
      <c r="D24" s="21" t="s">
        <v>16</v>
      </c>
      <c r="E24" s="25">
        <v>377</v>
      </c>
      <c r="F24" s="100">
        <v>0</v>
      </c>
      <c r="G24" s="49">
        <f t="shared" si="1"/>
        <v>0</v>
      </c>
    </row>
    <row r="25" spans="1:7" ht="13" x14ac:dyDescent="0.3">
      <c r="A25" s="48">
        <f t="shared" si="0"/>
        <v>15</v>
      </c>
      <c r="B25" s="81" t="s">
        <v>93</v>
      </c>
      <c r="C25" s="82" t="s">
        <v>94</v>
      </c>
      <c r="D25" s="83" t="s">
        <v>17</v>
      </c>
      <c r="E25" s="25">
        <v>387</v>
      </c>
      <c r="F25" s="100">
        <v>0</v>
      </c>
      <c r="G25" s="49">
        <f t="shared" si="1"/>
        <v>0</v>
      </c>
    </row>
    <row r="26" spans="1:7" ht="13" x14ac:dyDescent="0.3">
      <c r="A26" s="48">
        <f t="shared" si="0"/>
        <v>16</v>
      </c>
      <c r="B26" s="23" t="s">
        <v>95</v>
      </c>
      <c r="C26" s="82" t="s">
        <v>96</v>
      </c>
      <c r="D26" s="84" t="s">
        <v>68</v>
      </c>
      <c r="E26" s="25">
        <v>85</v>
      </c>
      <c r="F26" s="100">
        <v>0</v>
      </c>
      <c r="G26" s="49">
        <f t="shared" si="1"/>
        <v>0</v>
      </c>
    </row>
    <row r="27" spans="1:7" ht="13" x14ac:dyDescent="0.3">
      <c r="A27" s="48">
        <f t="shared" si="0"/>
        <v>17</v>
      </c>
      <c r="B27" s="23" t="s">
        <v>18</v>
      </c>
      <c r="C27" s="85" t="s">
        <v>97</v>
      </c>
      <c r="D27" s="21" t="s">
        <v>17</v>
      </c>
      <c r="E27" s="25">
        <v>700</v>
      </c>
      <c r="F27" s="100">
        <v>0</v>
      </c>
      <c r="G27" s="49">
        <f t="shared" si="1"/>
        <v>0</v>
      </c>
    </row>
    <row r="28" spans="1:7" ht="13" x14ac:dyDescent="0.3">
      <c r="A28" s="48">
        <f t="shared" si="0"/>
        <v>18</v>
      </c>
      <c r="B28" s="81" t="s">
        <v>44</v>
      </c>
      <c r="C28" s="82" t="s">
        <v>98</v>
      </c>
      <c r="D28" s="83" t="s">
        <v>17</v>
      </c>
      <c r="E28" s="25">
        <v>28</v>
      </c>
      <c r="F28" s="100">
        <v>0</v>
      </c>
      <c r="G28" s="49">
        <f t="shared" si="1"/>
        <v>0</v>
      </c>
    </row>
    <row r="29" spans="1:7" ht="13" x14ac:dyDescent="0.3">
      <c r="A29" s="48">
        <f t="shared" si="0"/>
        <v>19</v>
      </c>
      <c r="B29" s="23" t="s">
        <v>45</v>
      </c>
      <c r="C29" s="82" t="s">
        <v>99</v>
      </c>
      <c r="D29" s="84" t="s">
        <v>68</v>
      </c>
      <c r="E29" s="25">
        <v>2</v>
      </c>
      <c r="F29" s="100">
        <v>0</v>
      </c>
      <c r="G29" s="49">
        <f t="shared" si="1"/>
        <v>0</v>
      </c>
    </row>
    <row r="30" spans="1:7" ht="13" x14ac:dyDescent="0.3">
      <c r="A30" s="48">
        <f t="shared" si="0"/>
        <v>20</v>
      </c>
      <c r="B30" s="23" t="s">
        <v>19</v>
      </c>
      <c r="C30" s="85" t="s">
        <v>100</v>
      </c>
      <c r="D30" s="21" t="s">
        <v>68</v>
      </c>
      <c r="E30" s="25">
        <v>2</v>
      </c>
      <c r="F30" s="100">
        <v>0</v>
      </c>
      <c r="G30" s="49">
        <f t="shared" si="1"/>
        <v>0</v>
      </c>
    </row>
    <row r="31" spans="1:7" ht="13" x14ac:dyDescent="0.3">
      <c r="A31" s="48">
        <f t="shared" si="0"/>
        <v>21</v>
      </c>
      <c r="B31" s="81" t="s">
        <v>101</v>
      </c>
      <c r="C31" s="82" t="s">
        <v>102</v>
      </c>
      <c r="D31" s="83" t="s">
        <v>68</v>
      </c>
      <c r="E31" s="25">
        <v>5</v>
      </c>
      <c r="F31" s="100">
        <v>0</v>
      </c>
      <c r="G31" s="49">
        <f>E31*F31</f>
        <v>0</v>
      </c>
    </row>
    <row r="32" spans="1:7" ht="13" x14ac:dyDescent="0.3">
      <c r="A32" s="48">
        <f t="shared" si="0"/>
        <v>22</v>
      </c>
      <c r="B32" s="23" t="s">
        <v>46</v>
      </c>
      <c r="C32" s="82" t="s">
        <v>103</v>
      </c>
      <c r="D32" s="84" t="s">
        <v>17</v>
      </c>
      <c r="E32" s="25">
        <v>87</v>
      </c>
      <c r="F32" s="100">
        <v>0</v>
      </c>
      <c r="G32" s="49">
        <f>E32*F32</f>
        <v>0</v>
      </c>
    </row>
    <row r="33" spans="1:7" ht="13" x14ac:dyDescent="0.3">
      <c r="A33" s="48">
        <f t="shared" si="0"/>
        <v>23</v>
      </c>
      <c r="B33" s="23" t="s">
        <v>104</v>
      </c>
      <c r="C33" s="85" t="s">
        <v>105</v>
      </c>
      <c r="D33" s="21" t="s">
        <v>16</v>
      </c>
      <c r="E33" s="25">
        <v>126</v>
      </c>
      <c r="F33" s="100">
        <v>0</v>
      </c>
      <c r="G33" s="49">
        <f t="shared" si="1"/>
        <v>0</v>
      </c>
    </row>
    <row r="34" spans="1:7" ht="13" x14ac:dyDescent="0.3">
      <c r="A34" s="48">
        <f t="shared" si="0"/>
        <v>24</v>
      </c>
      <c r="B34" s="23" t="s">
        <v>20</v>
      </c>
      <c r="C34" s="82" t="s">
        <v>107</v>
      </c>
      <c r="D34" s="84" t="s">
        <v>66</v>
      </c>
      <c r="E34" s="25">
        <v>2</v>
      </c>
      <c r="F34" s="100">
        <v>0</v>
      </c>
      <c r="G34" s="49">
        <f t="shared" si="1"/>
        <v>0</v>
      </c>
    </row>
    <row r="35" spans="1:7" ht="13" x14ac:dyDescent="0.3">
      <c r="A35" s="48">
        <f t="shared" si="0"/>
        <v>25</v>
      </c>
      <c r="B35" s="23" t="s">
        <v>108</v>
      </c>
      <c r="C35" s="85" t="s">
        <v>109</v>
      </c>
      <c r="D35" s="21" t="s">
        <v>14</v>
      </c>
      <c r="E35" s="25">
        <v>3393</v>
      </c>
      <c r="F35" s="100">
        <v>0</v>
      </c>
      <c r="G35" s="49">
        <f t="shared" si="1"/>
        <v>0</v>
      </c>
    </row>
    <row r="36" spans="1:7" ht="13" x14ac:dyDescent="0.3">
      <c r="A36" s="48">
        <f t="shared" si="0"/>
        <v>26</v>
      </c>
      <c r="B36" s="81" t="s">
        <v>110</v>
      </c>
      <c r="C36" s="82" t="s">
        <v>111</v>
      </c>
      <c r="D36" s="83" t="s">
        <v>14</v>
      </c>
      <c r="E36" s="25">
        <v>2934</v>
      </c>
      <c r="F36" s="100">
        <v>0</v>
      </c>
      <c r="G36" s="49">
        <f t="shared" si="1"/>
        <v>0</v>
      </c>
    </row>
    <row r="37" spans="1:7" ht="13" x14ac:dyDescent="0.3">
      <c r="A37" s="48">
        <f t="shared" si="0"/>
        <v>27</v>
      </c>
      <c r="B37" s="23" t="s">
        <v>54</v>
      </c>
      <c r="C37" s="82" t="s">
        <v>112</v>
      </c>
      <c r="D37" s="84" t="s">
        <v>113</v>
      </c>
      <c r="E37" s="25">
        <v>16</v>
      </c>
      <c r="F37" s="100">
        <v>0</v>
      </c>
      <c r="G37" s="49">
        <f t="shared" si="1"/>
        <v>0</v>
      </c>
    </row>
    <row r="38" spans="1:7" ht="13" x14ac:dyDescent="0.3">
      <c r="A38" s="48">
        <f t="shared" si="0"/>
        <v>28</v>
      </c>
      <c r="B38" s="23" t="s">
        <v>53</v>
      </c>
      <c r="C38" s="85" t="s">
        <v>114</v>
      </c>
      <c r="D38" s="21" t="s">
        <v>113</v>
      </c>
      <c r="E38" s="27">
        <v>16</v>
      </c>
      <c r="F38" s="100">
        <v>0</v>
      </c>
      <c r="G38" s="49">
        <f t="shared" si="1"/>
        <v>0</v>
      </c>
    </row>
    <row r="39" spans="1:7" ht="13" x14ac:dyDescent="0.3">
      <c r="A39" s="48">
        <f t="shared" si="0"/>
        <v>29</v>
      </c>
      <c r="B39" s="81" t="s">
        <v>115</v>
      </c>
      <c r="C39" s="82" t="s">
        <v>116</v>
      </c>
      <c r="D39" s="83" t="s">
        <v>14</v>
      </c>
      <c r="E39" s="27">
        <v>40</v>
      </c>
      <c r="F39" s="100">
        <v>0</v>
      </c>
      <c r="G39" s="49">
        <f t="shared" si="1"/>
        <v>0</v>
      </c>
    </row>
    <row r="40" spans="1:7" ht="13" x14ac:dyDescent="0.3">
      <c r="A40" s="48">
        <f t="shared" si="0"/>
        <v>30</v>
      </c>
      <c r="B40" s="23" t="s">
        <v>117</v>
      </c>
      <c r="C40" s="82" t="s">
        <v>118</v>
      </c>
      <c r="D40" s="84" t="s">
        <v>16</v>
      </c>
      <c r="E40" s="27">
        <v>70</v>
      </c>
      <c r="F40" s="100">
        <v>0</v>
      </c>
      <c r="G40" s="49">
        <f t="shared" si="1"/>
        <v>0</v>
      </c>
    </row>
    <row r="41" spans="1:7" ht="13" x14ac:dyDescent="0.3">
      <c r="A41" s="48">
        <f t="shared" si="0"/>
        <v>31</v>
      </c>
      <c r="B41" s="23" t="s">
        <v>21</v>
      </c>
      <c r="C41" s="85" t="s">
        <v>119</v>
      </c>
      <c r="D41" s="21" t="s">
        <v>120</v>
      </c>
      <c r="E41" s="27">
        <v>645</v>
      </c>
      <c r="F41" s="100">
        <v>0</v>
      </c>
      <c r="G41" s="49">
        <f t="shared" si="1"/>
        <v>0</v>
      </c>
    </row>
    <row r="42" spans="1:7" ht="13" x14ac:dyDescent="0.3">
      <c r="A42" s="48">
        <f t="shared" si="0"/>
        <v>32</v>
      </c>
      <c r="B42" s="81" t="s">
        <v>121</v>
      </c>
      <c r="C42" s="82" t="s">
        <v>122</v>
      </c>
      <c r="D42" s="83" t="s">
        <v>14</v>
      </c>
      <c r="E42" s="27">
        <v>580</v>
      </c>
      <c r="F42" s="100">
        <v>0</v>
      </c>
      <c r="G42" s="49">
        <f t="shared" si="1"/>
        <v>0</v>
      </c>
    </row>
    <row r="43" spans="1:7" ht="13" x14ac:dyDescent="0.3">
      <c r="A43" s="48">
        <f t="shared" si="0"/>
        <v>33</v>
      </c>
      <c r="B43" s="23" t="s">
        <v>272</v>
      </c>
      <c r="C43" s="82" t="s">
        <v>123</v>
      </c>
      <c r="D43" s="84" t="s">
        <v>124</v>
      </c>
      <c r="E43" s="27">
        <v>2308</v>
      </c>
      <c r="F43" s="100">
        <v>0</v>
      </c>
      <c r="G43" s="49">
        <f t="shared" si="1"/>
        <v>0</v>
      </c>
    </row>
    <row r="44" spans="1:7" ht="13" x14ac:dyDescent="0.3">
      <c r="A44" s="48">
        <f t="shared" si="0"/>
        <v>34</v>
      </c>
      <c r="B44" s="23" t="s">
        <v>125</v>
      </c>
      <c r="C44" s="85" t="s">
        <v>126</v>
      </c>
      <c r="D44" s="21" t="s">
        <v>16</v>
      </c>
      <c r="E44" s="27">
        <v>193</v>
      </c>
      <c r="F44" s="100">
        <v>0</v>
      </c>
      <c r="G44" s="49">
        <f t="shared" si="1"/>
        <v>0</v>
      </c>
    </row>
    <row r="45" spans="1:7" ht="13" x14ac:dyDescent="0.3">
      <c r="A45" s="48">
        <f t="shared" si="0"/>
        <v>35</v>
      </c>
      <c r="B45" s="23" t="s">
        <v>129</v>
      </c>
      <c r="C45" s="82" t="s">
        <v>130</v>
      </c>
      <c r="D45" s="84" t="s">
        <v>16</v>
      </c>
      <c r="E45" s="27">
        <v>8</v>
      </c>
      <c r="F45" s="100">
        <v>0</v>
      </c>
      <c r="G45" s="49">
        <f t="shared" si="1"/>
        <v>0</v>
      </c>
    </row>
    <row r="46" spans="1:7" ht="13" x14ac:dyDescent="0.3">
      <c r="A46" s="48">
        <f t="shared" si="0"/>
        <v>36</v>
      </c>
      <c r="B46" s="23" t="s">
        <v>131</v>
      </c>
      <c r="C46" s="85" t="s">
        <v>132</v>
      </c>
      <c r="D46" s="21" t="s">
        <v>17</v>
      </c>
      <c r="E46" s="27">
        <v>53</v>
      </c>
      <c r="F46" s="100">
        <v>0</v>
      </c>
      <c r="G46" s="49">
        <f t="shared" si="1"/>
        <v>0</v>
      </c>
    </row>
    <row r="47" spans="1:7" ht="13" x14ac:dyDescent="0.3">
      <c r="A47" s="48">
        <f t="shared" si="0"/>
        <v>37</v>
      </c>
      <c r="B47" s="81" t="s">
        <v>133</v>
      </c>
      <c r="C47" s="82" t="s">
        <v>134</v>
      </c>
      <c r="D47" s="83" t="s">
        <v>16</v>
      </c>
      <c r="E47" s="27">
        <v>50</v>
      </c>
      <c r="F47" s="100">
        <v>0</v>
      </c>
      <c r="G47" s="49">
        <f t="shared" si="1"/>
        <v>0</v>
      </c>
    </row>
    <row r="48" spans="1:7" ht="13" x14ac:dyDescent="0.3">
      <c r="A48" s="48">
        <f t="shared" si="0"/>
        <v>38</v>
      </c>
      <c r="B48" s="23" t="s">
        <v>135</v>
      </c>
      <c r="C48" s="82" t="s">
        <v>136</v>
      </c>
      <c r="D48" s="84" t="s">
        <v>16</v>
      </c>
      <c r="E48" s="27">
        <v>76</v>
      </c>
      <c r="F48" s="100">
        <v>0</v>
      </c>
      <c r="G48" s="49">
        <f t="shared" si="1"/>
        <v>0</v>
      </c>
    </row>
    <row r="49" spans="1:7" ht="13" x14ac:dyDescent="0.3">
      <c r="A49" s="48">
        <f t="shared" si="0"/>
        <v>39</v>
      </c>
      <c r="B49" s="23" t="s">
        <v>48</v>
      </c>
      <c r="C49" s="82" t="s">
        <v>142</v>
      </c>
      <c r="D49" s="84" t="s">
        <v>17</v>
      </c>
      <c r="E49" s="27">
        <v>32</v>
      </c>
      <c r="F49" s="100">
        <v>0</v>
      </c>
      <c r="G49" s="49">
        <f t="shared" ref="G49" si="3">F49*E49</f>
        <v>0</v>
      </c>
    </row>
    <row r="50" spans="1:7" ht="13" x14ac:dyDescent="0.3">
      <c r="A50" s="48">
        <f t="shared" si="0"/>
        <v>40</v>
      </c>
      <c r="B50" s="23" t="s">
        <v>147</v>
      </c>
      <c r="C50" s="82" t="s">
        <v>148</v>
      </c>
      <c r="D50" s="84" t="s">
        <v>17</v>
      </c>
      <c r="E50" s="27">
        <v>7</v>
      </c>
      <c r="F50" s="100">
        <v>0</v>
      </c>
      <c r="G50" s="49">
        <f t="shared" si="1"/>
        <v>0</v>
      </c>
    </row>
    <row r="51" spans="1:7" ht="13" x14ac:dyDescent="0.3">
      <c r="A51" s="48">
        <f t="shared" si="0"/>
        <v>41</v>
      </c>
      <c r="B51" s="23" t="s">
        <v>149</v>
      </c>
      <c r="C51" s="85" t="s">
        <v>150</v>
      </c>
      <c r="D51" s="21" t="s">
        <v>17</v>
      </c>
      <c r="E51" s="27">
        <v>42</v>
      </c>
      <c r="F51" s="100">
        <v>0</v>
      </c>
      <c r="G51" s="49">
        <f t="shared" si="1"/>
        <v>0</v>
      </c>
    </row>
    <row r="52" spans="1:7" ht="13" x14ac:dyDescent="0.3">
      <c r="A52" s="48">
        <f t="shared" si="0"/>
        <v>42</v>
      </c>
      <c r="B52" s="81" t="s">
        <v>151</v>
      </c>
      <c r="C52" s="82" t="s">
        <v>152</v>
      </c>
      <c r="D52" s="83" t="s">
        <v>17</v>
      </c>
      <c r="E52" s="27">
        <v>273</v>
      </c>
      <c r="F52" s="100">
        <v>0</v>
      </c>
      <c r="G52" s="49">
        <f t="shared" si="1"/>
        <v>0</v>
      </c>
    </row>
    <row r="53" spans="1:7" ht="13" x14ac:dyDescent="0.3">
      <c r="A53" s="48">
        <f t="shared" si="0"/>
        <v>43</v>
      </c>
      <c r="B53" s="23" t="s">
        <v>153</v>
      </c>
      <c r="C53" s="82" t="s">
        <v>154</v>
      </c>
      <c r="D53" s="84" t="s">
        <v>17</v>
      </c>
      <c r="E53" s="27">
        <v>253</v>
      </c>
      <c r="F53" s="100">
        <v>0</v>
      </c>
      <c r="G53" s="49">
        <f t="shared" si="1"/>
        <v>0</v>
      </c>
    </row>
    <row r="54" spans="1:7" ht="13" x14ac:dyDescent="0.3">
      <c r="A54" s="48">
        <f t="shared" si="0"/>
        <v>44</v>
      </c>
      <c r="B54" s="23" t="s">
        <v>165</v>
      </c>
      <c r="C54" s="82" t="s">
        <v>166</v>
      </c>
      <c r="D54" s="84" t="s">
        <v>17</v>
      </c>
      <c r="E54" s="27">
        <v>450</v>
      </c>
      <c r="F54" s="100">
        <v>0</v>
      </c>
      <c r="G54" s="49">
        <f t="shared" si="1"/>
        <v>0</v>
      </c>
    </row>
    <row r="55" spans="1:7" ht="13" x14ac:dyDescent="0.3">
      <c r="A55" s="48">
        <f t="shared" si="0"/>
        <v>45</v>
      </c>
      <c r="B55" s="23" t="s">
        <v>167</v>
      </c>
      <c r="C55" s="85" t="s">
        <v>168</v>
      </c>
      <c r="D55" s="21" t="s">
        <v>17</v>
      </c>
      <c r="E55" s="27">
        <v>352</v>
      </c>
      <c r="F55" s="100">
        <v>0</v>
      </c>
      <c r="G55" s="49">
        <f t="shared" si="1"/>
        <v>0</v>
      </c>
    </row>
    <row r="56" spans="1:7" ht="13" x14ac:dyDescent="0.3">
      <c r="A56" s="48">
        <f t="shared" si="0"/>
        <v>46</v>
      </c>
      <c r="B56" s="81" t="s">
        <v>169</v>
      </c>
      <c r="C56" s="82" t="s">
        <v>170</v>
      </c>
      <c r="D56" s="83" t="s">
        <v>17</v>
      </c>
      <c r="E56" s="27">
        <v>1160</v>
      </c>
      <c r="F56" s="100">
        <v>0</v>
      </c>
      <c r="G56" s="49">
        <f t="shared" si="1"/>
        <v>0</v>
      </c>
    </row>
    <row r="57" spans="1:7" ht="13" x14ac:dyDescent="0.3">
      <c r="A57" s="48">
        <f t="shared" si="0"/>
        <v>47</v>
      </c>
      <c r="B57" s="23" t="s">
        <v>171</v>
      </c>
      <c r="C57" s="82" t="s">
        <v>172</v>
      </c>
      <c r="D57" s="84" t="s">
        <v>68</v>
      </c>
      <c r="E57" s="27">
        <v>3</v>
      </c>
      <c r="F57" s="100">
        <v>0</v>
      </c>
      <c r="G57" s="49">
        <f t="shared" si="1"/>
        <v>0</v>
      </c>
    </row>
    <row r="58" spans="1:7" ht="13" x14ac:dyDescent="0.3">
      <c r="A58" s="48">
        <f t="shared" si="0"/>
        <v>48</v>
      </c>
      <c r="B58" s="23" t="s">
        <v>49</v>
      </c>
      <c r="C58" s="85" t="s">
        <v>173</v>
      </c>
      <c r="D58" s="21" t="s">
        <v>14</v>
      </c>
      <c r="E58" s="27">
        <v>2075</v>
      </c>
      <c r="F58" s="100">
        <v>0</v>
      </c>
      <c r="G58" s="49">
        <f t="shared" si="1"/>
        <v>0</v>
      </c>
    </row>
    <row r="59" spans="1:7" ht="13" x14ac:dyDescent="0.3">
      <c r="A59" s="48">
        <f t="shared" si="0"/>
        <v>49</v>
      </c>
      <c r="B59" s="81" t="s">
        <v>174</v>
      </c>
      <c r="C59" s="82" t="s">
        <v>175</v>
      </c>
      <c r="D59" s="83" t="s">
        <v>14</v>
      </c>
      <c r="E59" s="27">
        <v>85</v>
      </c>
      <c r="F59" s="100">
        <v>0</v>
      </c>
      <c r="G59" s="49">
        <f t="shared" si="1"/>
        <v>0</v>
      </c>
    </row>
    <row r="60" spans="1:7" ht="13" x14ac:dyDescent="0.3">
      <c r="A60" s="48">
        <f t="shared" si="0"/>
        <v>50</v>
      </c>
      <c r="B60" s="23" t="s">
        <v>176</v>
      </c>
      <c r="C60" s="82" t="s">
        <v>177</v>
      </c>
      <c r="D60" s="84" t="s">
        <v>14</v>
      </c>
      <c r="E60" s="27">
        <v>38</v>
      </c>
      <c r="F60" s="100">
        <v>0</v>
      </c>
      <c r="G60" s="49">
        <f t="shared" si="1"/>
        <v>0</v>
      </c>
    </row>
    <row r="61" spans="1:7" ht="13" x14ac:dyDescent="0.3">
      <c r="A61" s="48">
        <f t="shared" si="0"/>
        <v>51</v>
      </c>
      <c r="B61" s="23" t="s">
        <v>178</v>
      </c>
      <c r="C61" s="85" t="s">
        <v>179</v>
      </c>
      <c r="D61" s="21" t="s">
        <v>68</v>
      </c>
      <c r="E61" s="27">
        <v>29</v>
      </c>
      <c r="F61" s="100">
        <v>0</v>
      </c>
      <c r="G61" s="49">
        <f t="shared" si="1"/>
        <v>0</v>
      </c>
    </row>
    <row r="62" spans="1:7" ht="13" x14ac:dyDescent="0.3">
      <c r="A62" s="48">
        <f t="shared" si="0"/>
        <v>52</v>
      </c>
      <c r="B62" s="81" t="s">
        <v>50</v>
      </c>
      <c r="C62" s="82" t="s">
        <v>180</v>
      </c>
      <c r="D62" s="83" t="s">
        <v>17</v>
      </c>
      <c r="E62" s="27">
        <v>702</v>
      </c>
      <c r="F62" s="100">
        <v>0</v>
      </c>
      <c r="G62" s="49">
        <f t="shared" si="1"/>
        <v>0</v>
      </c>
    </row>
    <row r="63" spans="1:7" ht="13" x14ac:dyDescent="0.3">
      <c r="A63" s="48">
        <f t="shared" si="0"/>
        <v>53</v>
      </c>
      <c r="B63" s="23" t="s">
        <v>181</v>
      </c>
      <c r="C63" s="82" t="s">
        <v>182</v>
      </c>
      <c r="D63" s="84" t="s">
        <v>17</v>
      </c>
      <c r="E63" s="27">
        <v>253</v>
      </c>
      <c r="F63" s="100">
        <v>0</v>
      </c>
      <c r="G63" s="49">
        <f t="shared" si="1"/>
        <v>0</v>
      </c>
    </row>
    <row r="64" spans="1:7" ht="13" x14ac:dyDescent="0.3">
      <c r="A64" s="48">
        <f t="shared" si="0"/>
        <v>54</v>
      </c>
      <c r="B64" s="23" t="s">
        <v>183</v>
      </c>
      <c r="C64" s="85" t="s">
        <v>184</v>
      </c>
      <c r="D64" s="21" t="s">
        <v>17</v>
      </c>
      <c r="E64" s="27">
        <v>2869</v>
      </c>
      <c r="F64" s="100">
        <v>0</v>
      </c>
      <c r="G64" s="49">
        <f t="shared" si="1"/>
        <v>0</v>
      </c>
    </row>
    <row r="65" spans="1:7" ht="13" x14ac:dyDescent="0.3">
      <c r="A65" s="48">
        <f t="shared" si="0"/>
        <v>55</v>
      </c>
      <c r="B65" s="81" t="s">
        <v>185</v>
      </c>
      <c r="C65" s="82" t="s">
        <v>186</v>
      </c>
      <c r="D65" s="83" t="s">
        <v>17</v>
      </c>
      <c r="E65" s="27">
        <v>211</v>
      </c>
      <c r="F65" s="100">
        <v>0</v>
      </c>
      <c r="G65" s="49">
        <f t="shared" si="1"/>
        <v>0</v>
      </c>
    </row>
    <row r="66" spans="1:7" ht="13" x14ac:dyDescent="0.3">
      <c r="A66" s="48">
        <f t="shared" si="0"/>
        <v>56</v>
      </c>
      <c r="B66" s="23" t="s">
        <v>187</v>
      </c>
      <c r="C66" s="82" t="s">
        <v>188</v>
      </c>
      <c r="D66" s="84" t="s">
        <v>68</v>
      </c>
      <c r="E66" s="27">
        <v>14</v>
      </c>
      <c r="F66" s="100">
        <v>0</v>
      </c>
      <c r="G66" s="49">
        <f t="shared" si="1"/>
        <v>0</v>
      </c>
    </row>
    <row r="67" spans="1:7" ht="13" x14ac:dyDescent="0.3">
      <c r="A67" s="48">
        <f t="shared" si="0"/>
        <v>57</v>
      </c>
      <c r="B67" s="23" t="s">
        <v>189</v>
      </c>
      <c r="C67" s="85" t="s">
        <v>190</v>
      </c>
      <c r="D67" s="21" t="s">
        <v>124</v>
      </c>
      <c r="E67" s="27">
        <v>43</v>
      </c>
      <c r="F67" s="100">
        <v>0</v>
      </c>
      <c r="G67" s="49">
        <f t="shared" si="1"/>
        <v>0</v>
      </c>
    </row>
    <row r="68" spans="1:7" ht="13" x14ac:dyDescent="0.3">
      <c r="A68" s="48">
        <f t="shared" si="0"/>
        <v>58</v>
      </c>
      <c r="B68" s="81" t="s">
        <v>191</v>
      </c>
      <c r="C68" s="82" t="s">
        <v>192</v>
      </c>
      <c r="D68" s="83" t="s">
        <v>68</v>
      </c>
      <c r="E68" s="27">
        <v>10</v>
      </c>
      <c r="F68" s="100">
        <v>0</v>
      </c>
      <c r="G68" s="49">
        <f t="shared" si="1"/>
        <v>0</v>
      </c>
    </row>
    <row r="69" spans="1:7" ht="13" x14ac:dyDescent="0.3">
      <c r="A69" s="48">
        <f t="shared" si="0"/>
        <v>59</v>
      </c>
      <c r="B69" s="23" t="s">
        <v>195</v>
      </c>
      <c r="C69" s="85" t="s">
        <v>196</v>
      </c>
      <c r="D69" s="21" t="s">
        <v>68</v>
      </c>
      <c r="E69" s="27">
        <v>1</v>
      </c>
      <c r="F69" s="100">
        <v>0</v>
      </c>
      <c r="G69" s="49">
        <f t="shared" ref="G69:G78" si="4">F69*E69</f>
        <v>0</v>
      </c>
    </row>
    <row r="70" spans="1:7" ht="13" x14ac:dyDescent="0.3">
      <c r="A70" s="48">
        <f t="shared" si="0"/>
        <v>60</v>
      </c>
      <c r="B70" s="81" t="s">
        <v>197</v>
      </c>
      <c r="C70" s="82" t="s">
        <v>198</v>
      </c>
      <c r="D70" s="83" t="s">
        <v>68</v>
      </c>
      <c r="E70" s="27">
        <v>1</v>
      </c>
      <c r="F70" s="100">
        <v>0</v>
      </c>
      <c r="G70" s="49">
        <f t="shared" si="4"/>
        <v>0</v>
      </c>
    </row>
    <row r="71" spans="1:7" ht="13" x14ac:dyDescent="0.3">
      <c r="A71" s="48">
        <f t="shared" si="0"/>
        <v>61</v>
      </c>
      <c r="B71" s="23" t="s">
        <v>199</v>
      </c>
      <c r="C71" s="82" t="s">
        <v>200</v>
      </c>
      <c r="D71" s="84" t="s">
        <v>68</v>
      </c>
      <c r="E71" s="27">
        <v>5</v>
      </c>
      <c r="F71" s="100">
        <v>0</v>
      </c>
      <c r="G71" s="49">
        <f t="shared" si="4"/>
        <v>0</v>
      </c>
    </row>
    <row r="72" spans="1:7" ht="13" x14ac:dyDescent="0.3">
      <c r="A72" s="48">
        <f t="shared" si="0"/>
        <v>62</v>
      </c>
      <c r="B72" s="23" t="s">
        <v>22</v>
      </c>
      <c r="C72" s="85" t="s">
        <v>201</v>
      </c>
      <c r="D72" s="21" t="s">
        <v>23</v>
      </c>
      <c r="E72" s="27">
        <v>1</v>
      </c>
      <c r="F72" s="100">
        <v>0</v>
      </c>
      <c r="G72" s="49">
        <f t="shared" si="4"/>
        <v>0</v>
      </c>
    </row>
    <row r="73" spans="1:7" ht="13" x14ac:dyDescent="0.3">
      <c r="A73" s="48">
        <f t="shared" si="0"/>
        <v>63</v>
      </c>
      <c r="B73" s="81" t="s">
        <v>22</v>
      </c>
      <c r="C73" s="82" t="s">
        <v>202</v>
      </c>
      <c r="D73" s="83" t="s">
        <v>23</v>
      </c>
      <c r="E73" s="27">
        <v>1</v>
      </c>
      <c r="F73" s="100">
        <v>0</v>
      </c>
      <c r="G73" s="49">
        <f t="shared" si="4"/>
        <v>0</v>
      </c>
    </row>
    <row r="74" spans="1:7" ht="13" x14ac:dyDescent="0.3">
      <c r="A74" s="48">
        <f t="shared" si="0"/>
        <v>64</v>
      </c>
      <c r="B74" s="23" t="s">
        <v>51</v>
      </c>
      <c r="C74" s="82" t="s">
        <v>203</v>
      </c>
      <c r="D74" s="84" t="s">
        <v>23</v>
      </c>
      <c r="E74" s="27">
        <v>1</v>
      </c>
      <c r="F74" s="100"/>
      <c r="G74" s="49">
        <f t="shared" si="4"/>
        <v>0</v>
      </c>
    </row>
    <row r="75" spans="1:7" ht="13" x14ac:dyDescent="0.3">
      <c r="A75" s="48">
        <f t="shared" si="0"/>
        <v>65</v>
      </c>
      <c r="B75" s="23" t="s">
        <v>204</v>
      </c>
      <c r="C75" s="85" t="s">
        <v>205</v>
      </c>
      <c r="D75" s="21" t="s">
        <v>206</v>
      </c>
      <c r="E75" s="27">
        <v>9</v>
      </c>
      <c r="F75" s="100">
        <v>0</v>
      </c>
      <c r="G75" s="49">
        <f t="shared" si="4"/>
        <v>0</v>
      </c>
    </row>
    <row r="76" spans="1:7" ht="13" x14ac:dyDescent="0.3">
      <c r="A76" s="48">
        <f t="shared" si="0"/>
        <v>66</v>
      </c>
      <c r="B76" s="81" t="s">
        <v>207</v>
      </c>
      <c r="C76" s="82" t="s">
        <v>208</v>
      </c>
      <c r="D76" s="83" t="s">
        <v>124</v>
      </c>
      <c r="E76" s="27">
        <v>105</v>
      </c>
      <c r="F76" s="100">
        <v>0</v>
      </c>
      <c r="G76" s="49">
        <f t="shared" si="4"/>
        <v>0</v>
      </c>
    </row>
    <row r="77" spans="1:7" ht="13" x14ac:dyDescent="0.3">
      <c r="A77" s="48">
        <f t="shared" ref="A77:A78" si="5">A76+1</f>
        <v>67</v>
      </c>
      <c r="B77" s="23" t="s">
        <v>209</v>
      </c>
      <c r="C77" s="82" t="s">
        <v>210</v>
      </c>
      <c r="D77" s="84" t="s">
        <v>206</v>
      </c>
      <c r="E77" s="27">
        <v>19</v>
      </c>
      <c r="F77" s="100">
        <v>0</v>
      </c>
      <c r="G77" s="49">
        <f t="shared" si="4"/>
        <v>0</v>
      </c>
    </row>
    <row r="78" spans="1:7" ht="13" x14ac:dyDescent="0.3">
      <c r="A78" s="48">
        <f t="shared" si="5"/>
        <v>68</v>
      </c>
      <c r="B78" s="23" t="s">
        <v>52</v>
      </c>
      <c r="C78" s="85" t="s">
        <v>211</v>
      </c>
      <c r="D78" s="21" t="s">
        <v>23</v>
      </c>
      <c r="E78" s="27">
        <v>1</v>
      </c>
      <c r="F78" s="100">
        <v>0</v>
      </c>
      <c r="G78" s="49">
        <f t="shared" si="4"/>
        <v>0</v>
      </c>
    </row>
    <row r="79" spans="1:7" ht="13" x14ac:dyDescent="0.3">
      <c r="A79" s="51"/>
      <c r="B79" s="23"/>
      <c r="C79" s="24"/>
      <c r="D79" s="26"/>
      <c r="E79" s="27"/>
      <c r="F79" s="20"/>
      <c r="G79" s="49"/>
    </row>
    <row r="80" spans="1:7" ht="13" x14ac:dyDescent="0.3">
      <c r="A80" s="51"/>
      <c r="B80" s="23"/>
      <c r="C80" s="18" t="s">
        <v>24</v>
      </c>
      <c r="D80" s="23"/>
      <c r="E80" s="28"/>
      <c r="F80" s="29"/>
      <c r="G80" s="52"/>
    </row>
    <row r="81" spans="1:7" x14ac:dyDescent="0.25">
      <c r="A81" s="50">
        <v>69</v>
      </c>
      <c r="B81" s="23" t="s">
        <v>25</v>
      </c>
      <c r="C81" s="22" t="s">
        <v>26</v>
      </c>
      <c r="D81" s="23" t="s">
        <v>27</v>
      </c>
      <c r="E81" s="27">
        <v>1</v>
      </c>
      <c r="F81" s="29">
        <v>265000</v>
      </c>
      <c r="G81" s="52">
        <f>F81</f>
        <v>265000</v>
      </c>
    </row>
    <row r="82" spans="1:7" ht="15" customHeight="1" x14ac:dyDescent="0.25">
      <c r="A82" s="53">
        <v>70</v>
      </c>
      <c r="B82" s="90" t="s">
        <v>273</v>
      </c>
      <c r="C82" s="92" t="s">
        <v>274</v>
      </c>
      <c r="D82" s="91" t="s">
        <v>27</v>
      </c>
      <c r="E82" s="91">
        <v>1</v>
      </c>
      <c r="F82" s="93">
        <v>2500</v>
      </c>
      <c r="G82" s="94">
        <f>F82*E82</f>
        <v>2500</v>
      </c>
    </row>
    <row r="83" spans="1:7" ht="3.75" customHeight="1" thickBot="1" x14ac:dyDescent="0.35">
      <c r="A83" s="86"/>
      <c r="B83" s="87"/>
      <c r="C83" s="87"/>
      <c r="D83" s="87"/>
      <c r="E83" s="87"/>
      <c r="F83" s="88"/>
      <c r="G83" s="89"/>
    </row>
    <row r="84" spans="1:7" ht="13.5" thickBot="1" x14ac:dyDescent="0.3">
      <c r="A84" s="30"/>
      <c r="B84" s="31"/>
      <c r="C84" s="40" t="s">
        <v>60</v>
      </c>
      <c r="D84" s="32"/>
      <c r="E84" s="33"/>
      <c r="F84" s="34"/>
      <c r="G84" s="58">
        <f>SUM(G11:G82)</f>
        <v>267500</v>
      </c>
    </row>
    <row r="85" spans="1:7" ht="13" thickBot="1" x14ac:dyDescent="0.3">
      <c r="A85" s="2"/>
      <c r="B85" s="2"/>
      <c r="C85" s="2"/>
      <c r="D85" s="2"/>
      <c r="E85" s="3"/>
      <c r="F85" s="35"/>
      <c r="G85" s="35"/>
    </row>
    <row r="86" spans="1:7" ht="13.5" thickBot="1" x14ac:dyDescent="0.35">
      <c r="A86" s="54"/>
      <c r="B86" s="55"/>
      <c r="C86" s="57" t="s">
        <v>212</v>
      </c>
      <c r="D86" s="55"/>
      <c r="E86" s="55"/>
      <c r="F86" s="55"/>
      <c r="G86" s="56"/>
    </row>
    <row r="87" spans="1:7" ht="13" x14ac:dyDescent="0.3">
      <c r="A87" s="41" t="s">
        <v>3</v>
      </c>
      <c r="B87" s="42" t="s">
        <v>4</v>
      </c>
      <c r="C87" s="42" t="s">
        <v>4</v>
      </c>
      <c r="D87" s="43" t="s">
        <v>5</v>
      </c>
      <c r="E87" s="43" t="s">
        <v>6</v>
      </c>
      <c r="F87" s="44" t="s">
        <v>7</v>
      </c>
      <c r="G87" s="45" t="s">
        <v>8</v>
      </c>
    </row>
    <row r="88" spans="1:7" ht="13" x14ac:dyDescent="0.3">
      <c r="A88" s="46" t="s">
        <v>9</v>
      </c>
      <c r="B88" s="18" t="s">
        <v>9</v>
      </c>
      <c r="C88" s="18" t="s">
        <v>10</v>
      </c>
      <c r="D88" s="19" t="s">
        <v>11</v>
      </c>
      <c r="E88" s="19" t="s">
        <v>12</v>
      </c>
      <c r="F88" s="20" t="s">
        <v>13</v>
      </c>
      <c r="G88" s="47" t="s">
        <v>13</v>
      </c>
    </row>
    <row r="89" spans="1:7" ht="13" x14ac:dyDescent="0.3">
      <c r="A89" s="50" t="s">
        <v>264</v>
      </c>
      <c r="B89" s="23" t="s">
        <v>41</v>
      </c>
      <c r="C89" s="82" t="s">
        <v>69</v>
      </c>
      <c r="D89" s="84" t="s">
        <v>68</v>
      </c>
      <c r="E89" s="70">
        <v>1</v>
      </c>
      <c r="F89" s="101">
        <v>0</v>
      </c>
      <c r="G89" s="59">
        <f>E89*F89</f>
        <v>0</v>
      </c>
    </row>
    <row r="90" spans="1:7" ht="13" x14ac:dyDescent="0.3">
      <c r="A90" s="50" t="s">
        <v>265</v>
      </c>
      <c r="B90" s="81" t="s">
        <v>42</v>
      </c>
      <c r="C90" s="82" t="s">
        <v>72</v>
      </c>
      <c r="D90" s="83" t="s">
        <v>17</v>
      </c>
      <c r="E90" s="70">
        <v>10</v>
      </c>
      <c r="F90" s="101">
        <v>0</v>
      </c>
      <c r="G90" s="59">
        <f t="shared" ref="G90:G94" si="6">E90*F90</f>
        <v>0</v>
      </c>
    </row>
    <row r="91" spans="1:7" ht="13" x14ac:dyDescent="0.3">
      <c r="A91" s="50" t="s">
        <v>266</v>
      </c>
      <c r="B91" s="23" t="s">
        <v>73</v>
      </c>
      <c r="C91" s="82" t="s">
        <v>74</v>
      </c>
      <c r="D91" s="84" t="s">
        <v>17</v>
      </c>
      <c r="E91" s="70">
        <v>6</v>
      </c>
      <c r="F91" s="101">
        <v>0</v>
      </c>
      <c r="G91" s="59">
        <f t="shared" si="6"/>
        <v>0</v>
      </c>
    </row>
    <row r="92" spans="1:7" ht="13" x14ac:dyDescent="0.3">
      <c r="A92" s="50" t="s">
        <v>267</v>
      </c>
      <c r="B92" s="23" t="s">
        <v>15</v>
      </c>
      <c r="C92" s="82" t="s">
        <v>78</v>
      </c>
      <c r="D92" s="84" t="s">
        <v>14</v>
      </c>
      <c r="E92" s="70">
        <v>407</v>
      </c>
      <c r="F92" s="101">
        <v>0</v>
      </c>
      <c r="G92" s="59">
        <f t="shared" si="6"/>
        <v>0</v>
      </c>
    </row>
    <row r="93" spans="1:7" ht="13" x14ac:dyDescent="0.3">
      <c r="A93" s="50" t="s">
        <v>268</v>
      </c>
      <c r="B93" s="81" t="s">
        <v>47</v>
      </c>
      <c r="C93" s="82" t="s">
        <v>106</v>
      </c>
      <c r="D93" s="83" t="s">
        <v>68</v>
      </c>
      <c r="E93" s="70">
        <v>4</v>
      </c>
      <c r="F93" s="101">
        <v>0</v>
      </c>
      <c r="G93" s="59">
        <f t="shared" si="6"/>
        <v>0</v>
      </c>
    </row>
    <row r="94" spans="1:7" ht="13" x14ac:dyDescent="0.3">
      <c r="A94" s="50" t="s">
        <v>269</v>
      </c>
      <c r="B94" s="23" t="s">
        <v>21</v>
      </c>
      <c r="C94" s="85" t="s">
        <v>119</v>
      </c>
      <c r="D94" s="21" t="s">
        <v>120</v>
      </c>
      <c r="E94" s="70">
        <v>76</v>
      </c>
      <c r="F94" s="101">
        <v>0</v>
      </c>
      <c r="G94" s="59">
        <f t="shared" si="6"/>
        <v>0</v>
      </c>
    </row>
    <row r="95" spans="1:7" ht="13" x14ac:dyDescent="0.3">
      <c r="A95" s="50" t="s">
        <v>270</v>
      </c>
      <c r="B95" s="81" t="s">
        <v>121</v>
      </c>
      <c r="C95" s="82" t="s">
        <v>122</v>
      </c>
      <c r="D95" s="83" t="s">
        <v>14</v>
      </c>
      <c r="E95" s="70">
        <v>5</v>
      </c>
      <c r="F95" s="101">
        <v>0</v>
      </c>
      <c r="G95" s="59">
        <f t="shared" ref="G95:G108" si="7">E95*F95</f>
        <v>0</v>
      </c>
    </row>
    <row r="96" spans="1:7" ht="13" x14ac:dyDescent="0.3">
      <c r="A96" s="50" t="s">
        <v>214</v>
      </c>
      <c r="B96" s="23" t="s">
        <v>125</v>
      </c>
      <c r="C96" s="85" t="s">
        <v>126</v>
      </c>
      <c r="D96" s="21" t="s">
        <v>16</v>
      </c>
      <c r="E96" s="70">
        <v>2</v>
      </c>
      <c r="F96" s="101">
        <v>0</v>
      </c>
      <c r="G96" s="59">
        <f t="shared" si="7"/>
        <v>0</v>
      </c>
    </row>
    <row r="97" spans="1:7" ht="13" x14ac:dyDescent="0.3">
      <c r="A97" s="50" t="s">
        <v>271</v>
      </c>
      <c r="B97" s="81" t="s">
        <v>145</v>
      </c>
      <c r="C97" s="82" t="s">
        <v>146</v>
      </c>
      <c r="D97" s="83" t="s">
        <v>17</v>
      </c>
      <c r="E97" s="70">
        <v>6</v>
      </c>
      <c r="F97" s="101">
        <v>0</v>
      </c>
      <c r="G97" s="59">
        <f t="shared" si="7"/>
        <v>0</v>
      </c>
    </row>
    <row r="98" spans="1:7" ht="13" x14ac:dyDescent="0.3">
      <c r="A98" s="50" t="s">
        <v>215</v>
      </c>
      <c r="B98" s="23" t="s">
        <v>155</v>
      </c>
      <c r="C98" s="85" t="s">
        <v>156</v>
      </c>
      <c r="D98" s="21" t="s">
        <v>68</v>
      </c>
      <c r="E98" s="70">
        <v>1</v>
      </c>
      <c r="F98" s="101">
        <v>0</v>
      </c>
      <c r="G98" s="59">
        <f t="shared" si="7"/>
        <v>0</v>
      </c>
    </row>
    <row r="99" spans="1:7" ht="13" x14ac:dyDescent="0.3">
      <c r="A99" s="50" t="s">
        <v>216</v>
      </c>
      <c r="B99" s="81" t="s">
        <v>157</v>
      </c>
      <c r="C99" s="82" t="s">
        <v>158</v>
      </c>
      <c r="D99" s="83" t="s">
        <v>68</v>
      </c>
      <c r="E99" s="70">
        <v>1</v>
      </c>
      <c r="F99" s="101">
        <v>0</v>
      </c>
      <c r="G99" s="59">
        <f t="shared" si="7"/>
        <v>0</v>
      </c>
    </row>
    <row r="100" spans="1:7" ht="13" x14ac:dyDescent="0.3">
      <c r="A100" s="50" t="s">
        <v>217</v>
      </c>
      <c r="B100" s="23" t="s">
        <v>49</v>
      </c>
      <c r="C100" s="85" t="s">
        <v>173</v>
      </c>
      <c r="D100" s="21" t="s">
        <v>14</v>
      </c>
      <c r="E100" s="70">
        <v>175</v>
      </c>
      <c r="F100" s="101">
        <v>0</v>
      </c>
      <c r="G100" s="59">
        <f t="shared" si="7"/>
        <v>0</v>
      </c>
    </row>
    <row r="101" spans="1:7" ht="13" x14ac:dyDescent="0.3">
      <c r="A101" s="50" t="s">
        <v>218</v>
      </c>
      <c r="B101" s="81" t="s">
        <v>174</v>
      </c>
      <c r="C101" s="82" t="s">
        <v>175</v>
      </c>
      <c r="D101" s="83" t="s">
        <v>14</v>
      </c>
      <c r="E101" s="70">
        <v>9</v>
      </c>
      <c r="F101" s="101">
        <v>0</v>
      </c>
      <c r="G101" s="59">
        <f t="shared" si="7"/>
        <v>0</v>
      </c>
    </row>
    <row r="102" spans="1:7" ht="13" x14ac:dyDescent="0.3">
      <c r="A102" s="50" t="s">
        <v>219</v>
      </c>
      <c r="B102" s="23" t="s">
        <v>181</v>
      </c>
      <c r="C102" s="82" t="s">
        <v>182</v>
      </c>
      <c r="D102" s="84" t="s">
        <v>17</v>
      </c>
      <c r="E102" s="70">
        <v>262</v>
      </c>
      <c r="F102" s="101">
        <v>0</v>
      </c>
      <c r="G102" s="59">
        <f t="shared" si="7"/>
        <v>0</v>
      </c>
    </row>
    <row r="103" spans="1:7" ht="13" x14ac:dyDescent="0.3">
      <c r="A103" s="50" t="s">
        <v>220</v>
      </c>
      <c r="B103" s="23" t="s">
        <v>183</v>
      </c>
      <c r="C103" s="85" t="s">
        <v>184</v>
      </c>
      <c r="D103" s="21" t="s">
        <v>17</v>
      </c>
      <c r="E103" s="70">
        <v>40</v>
      </c>
      <c r="F103" s="101">
        <v>0</v>
      </c>
      <c r="G103" s="59">
        <f t="shared" si="7"/>
        <v>0</v>
      </c>
    </row>
    <row r="104" spans="1:7" ht="14.5" x14ac:dyDescent="0.3">
      <c r="A104" s="50" t="s">
        <v>221</v>
      </c>
      <c r="B104" s="74" t="s">
        <v>22</v>
      </c>
      <c r="C104" s="85" t="s">
        <v>201</v>
      </c>
      <c r="D104" s="21" t="s">
        <v>23</v>
      </c>
      <c r="E104" s="70">
        <v>1</v>
      </c>
      <c r="F104" s="101">
        <v>0</v>
      </c>
      <c r="G104" s="59">
        <f t="shared" si="7"/>
        <v>0</v>
      </c>
    </row>
    <row r="105" spans="1:7" ht="13" x14ac:dyDescent="0.3">
      <c r="A105" s="50" t="s">
        <v>222</v>
      </c>
      <c r="B105" s="76" t="s">
        <v>22</v>
      </c>
      <c r="C105" s="77" t="s">
        <v>202</v>
      </c>
      <c r="D105" s="78" t="s">
        <v>23</v>
      </c>
      <c r="E105" s="70">
        <v>1</v>
      </c>
      <c r="F105" s="101">
        <v>0</v>
      </c>
      <c r="G105" s="59">
        <f t="shared" si="7"/>
        <v>0</v>
      </c>
    </row>
    <row r="106" spans="1:7" ht="13" x14ac:dyDescent="0.3">
      <c r="A106" s="50" t="s">
        <v>223</v>
      </c>
      <c r="B106" s="79" t="s">
        <v>51</v>
      </c>
      <c r="C106" s="77" t="s">
        <v>203</v>
      </c>
      <c r="D106" s="80" t="s">
        <v>23</v>
      </c>
      <c r="E106" s="70">
        <v>1</v>
      </c>
      <c r="F106" s="101">
        <v>0</v>
      </c>
      <c r="G106" s="59">
        <f t="shared" si="7"/>
        <v>0</v>
      </c>
    </row>
    <row r="107" spans="1:7" ht="14.5" x14ac:dyDescent="0.35">
      <c r="A107" s="50" t="s">
        <v>224</v>
      </c>
      <c r="B107" s="74" t="s">
        <v>204</v>
      </c>
      <c r="C107" s="85" t="s">
        <v>205</v>
      </c>
      <c r="D107" s="75" t="s">
        <v>206</v>
      </c>
      <c r="E107" s="70">
        <v>4</v>
      </c>
      <c r="F107" s="101">
        <v>0</v>
      </c>
      <c r="G107" s="59">
        <f t="shared" si="7"/>
        <v>0</v>
      </c>
    </row>
    <row r="108" spans="1:7" ht="15" thickBot="1" x14ac:dyDescent="0.4">
      <c r="A108" s="50" t="s">
        <v>225</v>
      </c>
      <c r="B108" s="74" t="s">
        <v>52</v>
      </c>
      <c r="C108" s="85" t="s">
        <v>211</v>
      </c>
      <c r="D108" s="75" t="s">
        <v>23</v>
      </c>
      <c r="E108" s="70">
        <v>1</v>
      </c>
      <c r="F108" s="101">
        <v>0</v>
      </c>
      <c r="G108" s="59">
        <f t="shared" si="7"/>
        <v>0</v>
      </c>
    </row>
    <row r="109" spans="1:7" ht="13.5" thickBot="1" x14ac:dyDescent="0.35">
      <c r="A109" s="54"/>
      <c r="B109" s="55"/>
      <c r="C109" s="57" t="s">
        <v>55</v>
      </c>
      <c r="D109" s="55"/>
      <c r="E109" s="55"/>
      <c r="F109" s="55"/>
      <c r="G109" s="58">
        <f>SUM(G89:G108)</f>
        <v>0</v>
      </c>
    </row>
    <row r="110" spans="1:7" ht="13" thickBot="1" x14ac:dyDescent="0.3"/>
    <row r="111" spans="1:7" ht="13.5" thickBot="1" x14ac:dyDescent="0.35">
      <c r="A111" s="54"/>
      <c r="B111" s="55"/>
      <c r="C111" s="57" t="s">
        <v>213</v>
      </c>
      <c r="D111" s="55"/>
      <c r="E111" s="55"/>
      <c r="F111" s="55"/>
      <c r="G111" s="56"/>
    </row>
    <row r="112" spans="1:7" ht="13" x14ac:dyDescent="0.3">
      <c r="A112" s="41" t="s">
        <v>3</v>
      </c>
      <c r="B112" s="42" t="s">
        <v>4</v>
      </c>
      <c r="C112" s="42" t="s">
        <v>4</v>
      </c>
      <c r="D112" s="43" t="s">
        <v>5</v>
      </c>
      <c r="E112" s="43" t="s">
        <v>6</v>
      </c>
      <c r="F112" s="44" t="s">
        <v>7</v>
      </c>
      <c r="G112" s="45" t="s">
        <v>8</v>
      </c>
    </row>
    <row r="113" spans="1:7" ht="13" x14ac:dyDescent="0.3">
      <c r="A113" s="46" t="s">
        <v>9</v>
      </c>
      <c r="B113" s="18" t="s">
        <v>9</v>
      </c>
      <c r="C113" s="18" t="s">
        <v>10</v>
      </c>
      <c r="D113" s="19" t="s">
        <v>11</v>
      </c>
      <c r="E113" s="19" t="s">
        <v>12</v>
      </c>
      <c r="F113" s="20" t="s">
        <v>13</v>
      </c>
      <c r="G113" s="47" t="s">
        <v>13</v>
      </c>
    </row>
    <row r="114" spans="1:7" ht="13" x14ac:dyDescent="0.3">
      <c r="A114" s="50" t="s">
        <v>226</v>
      </c>
      <c r="B114" s="23" t="s">
        <v>73</v>
      </c>
      <c r="C114" s="82" t="s">
        <v>74</v>
      </c>
      <c r="D114" s="84" t="s">
        <v>17</v>
      </c>
      <c r="E114" s="21">
        <v>23</v>
      </c>
      <c r="F114" s="100">
        <v>0</v>
      </c>
      <c r="G114" s="47">
        <f>F114*E114</f>
        <v>0</v>
      </c>
    </row>
    <row r="115" spans="1:7" ht="13" x14ac:dyDescent="0.3">
      <c r="A115" s="50" t="s">
        <v>227</v>
      </c>
      <c r="B115" s="23" t="s">
        <v>15</v>
      </c>
      <c r="C115" s="82" t="s">
        <v>78</v>
      </c>
      <c r="D115" s="84" t="s">
        <v>14</v>
      </c>
      <c r="E115" s="21">
        <v>265</v>
      </c>
      <c r="F115" s="100">
        <v>0</v>
      </c>
      <c r="G115" s="47">
        <f t="shared" ref="G115:G151" si="8">F115*E115</f>
        <v>0</v>
      </c>
    </row>
    <row r="116" spans="1:7" ht="13" x14ac:dyDescent="0.3">
      <c r="A116" s="50" t="s">
        <v>229</v>
      </c>
      <c r="B116" s="23" t="s">
        <v>79</v>
      </c>
      <c r="C116" s="85" t="s">
        <v>80</v>
      </c>
      <c r="D116" s="21" t="s">
        <v>14</v>
      </c>
      <c r="E116" s="21">
        <v>4</v>
      </c>
      <c r="F116" s="100">
        <v>0</v>
      </c>
      <c r="G116" s="47">
        <f t="shared" si="8"/>
        <v>0</v>
      </c>
    </row>
    <row r="117" spans="1:7" ht="13" x14ac:dyDescent="0.3">
      <c r="A117" s="50" t="s">
        <v>231</v>
      </c>
      <c r="B117" s="81" t="s">
        <v>81</v>
      </c>
      <c r="C117" s="82" t="s">
        <v>82</v>
      </c>
      <c r="D117" s="83" t="s">
        <v>17</v>
      </c>
      <c r="E117" s="21">
        <v>41</v>
      </c>
      <c r="F117" s="100">
        <v>0</v>
      </c>
      <c r="G117" s="47">
        <f t="shared" si="8"/>
        <v>0</v>
      </c>
    </row>
    <row r="118" spans="1:7" ht="13" x14ac:dyDescent="0.3">
      <c r="A118" s="50" t="s">
        <v>230</v>
      </c>
      <c r="B118" s="81" t="s">
        <v>87</v>
      </c>
      <c r="C118" s="82" t="s">
        <v>88</v>
      </c>
      <c r="D118" s="83" t="s">
        <v>16</v>
      </c>
      <c r="E118" s="21">
        <v>801</v>
      </c>
      <c r="F118" s="100">
        <v>0</v>
      </c>
      <c r="G118" s="47">
        <f t="shared" si="8"/>
        <v>0</v>
      </c>
    </row>
    <row r="119" spans="1:7" ht="13" x14ac:dyDescent="0.3">
      <c r="A119" s="50" t="s">
        <v>232</v>
      </c>
      <c r="B119" s="23" t="s">
        <v>89</v>
      </c>
      <c r="C119" s="82" t="s">
        <v>90</v>
      </c>
      <c r="D119" s="84" t="s">
        <v>16</v>
      </c>
      <c r="E119" s="21">
        <v>305</v>
      </c>
      <c r="F119" s="100">
        <v>0</v>
      </c>
      <c r="G119" s="47">
        <f t="shared" si="8"/>
        <v>0</v>
      </c>
    </row>
    <row r="120" spans="1:7" ht="13" x14ac:dyDescent="0.3">
      <c r="A120" s="50" t="s">
        <v>233</v>
      </c>
      <c r="B120" s="81" t="s">
        <v>110</v>
      </c>
      <c r="C120" s="82" t="s">
        <v>111</v>
      </c>
      <c r="D120" s="83" t="s">
        <v>14</v>
      </c>
      <c r="E120" s="21">
        <v>459</v>
      </c>
      <c r="F120" s="100">
        <v>0</v>
      </c>
      <c r="G120" s="47">
        <f t="shared" si="8"/>
        <v>0</v>
      </c>
    </row>
    <row r="121" spans="1:7" ht="13" x14ac:dyDescent="0.3">
      <c r="A121" s="50" t="s">
        <v>234</v>
      </c>
      <c r="B121" s="81" t="s">
        <v>121</v>
      </c>
      <c r="C121" s="82" t="s">
        <v>122</v>
      </c>
      <c r="D121" s="83" t="s">
        <v>14</v>
      </c>
      <c r="E121" s="21">
        <v>94</v>
      </c>
      <c r="F121" s="100">
        <v>0</v>
      </c>
      <c r="G121" s="47">
        <f t="shared" si="8"/>
        <v>0</v>
      </c>
    </row>
    <row r="122" spans="1:7" ht="13" x14ac:dyDescent="0.3">
      <c r="A122" s="50" t="s">
        <v>228</v>
      </c>
      <c r="B122" s="23" t="s">
        <v>272</v>
      </c>
      <c r="C122" s="82" t="s">
        <v>123</v>
      </c>
      <c r="D122" s="84" t="s">
        <v>124</v>
      </c>
      <c r="E122" s="21">
        <v>1882</v>
      </c>
      <c r="F122" s="100">
        <v>0</v>
      </c>
      <c r="G122" s="47">
        <f t="shared" si="8"/>
        <v>0</v>
      </c>
    </row>
    <row r="123" spans="1:7" ht="13" x14ac:dyDescent="0.3">
      <c r="A123" s="50" t="s">
        <v>235</v>
      </c>
      <c r="B123" s="23" t="s">
        <v>125</v>
      </c>
      <c r="C123" s="85" t="s">
        <v>126</v>
      </c>
      <c r="D123" s="21" t="s">
        <v>16</v>
      </c>
      <c r="E123" s="21">
        <v>14</v>
      </c>
      <c r="F123" s="100">
        <v>0</v>
      </c>
      <c r="G123" s="47">
        <f t="shared" si="8"/>
        <v>0</v>
      </c>
    </row>
    <row r="124" spans="1:7" ht="13" x14ac:dyDescent="0.3">
      <c r="A124" s="50" t="s">
        <v>236</v>
      </c>
      <c r="B124" s="81" t="s">
        <v>127</v>
      </c>
      <c r="C124" s="82" t="s">
        <v>128</v>
      </c>
      <c r="D124" s="83" t="s">
        <v>16</v>
      </c>
      <c r="E124" s="21">
        <v>26</v>
      </c>
      <c r="F124" s="100">
        <v>0</v>
      </c>
      <c r="G124" s="47">
        <f t="shared" si="8"/>
        <v>0</v>
      </c>
    </row>
    <row r="125" spans="1:7" ht="13" x14ac:dyDescent="0.3">
      <c r="A125" s="50" t="s">
        <v>237</v>
      </c>
      <c r="B125" s="23" t="s">
        <v>131</v>
      </c>
      <c r="C125" s="85" t="s">
        <v>132</v>
      </c>
      <c r="D125" s="21" t="s">
        <v>17</v>
      </c>
      <c r="E125" s="21">
        <v>192</v>
      </c>
      <c r="F125" s="100">
        <v>0</v>
      </c>
      <c r="G125" s="47">
        <f t="shared" si="8"/>
        <v>0</v>
      </c>
    </row>
    <row r="126" spans="1:7" ht="13" x14ac:dyDescent="0.3">
      <c r="A126" s="50" t="s">
        <v>238</v>
      </c>
      <c r="B126" s="81" t="s">
        <v>133</v>
      </c>
      <c r="C126" s="82" t="s">
        <v>134</v>
      </c>
      <c r="D126" s="83" t="s">
        <v>16</v>
      </c>
      <c r="E126" s="21">
        <v>16</v>
      </c>
      <c r="F126" s="100">
        <v>0</v>
      </c>
      <c r="G126" s="47">
        <f t="shared" si="8"/>
        <v>0</v>
      </c>
    </row>
    <row r="127" spans="1:7" ht="13" x14ac:dyDescent="0.3">
      <c r="A127" s="50" t="s">
        <v>239</v>
      </c>
      <c r="B127" s="23" t="s">
        <v>135</v>
      </c>
      <c r="C127" s="82" t="s">
        <v>136</v>
      </c>
      <c r="D127" s="84" t="s">
        <v>16</v>
      </c>
      <c r="E127" s="21">
        <v>16</v>
      </c>
      <c r="F127" s="100">
        <v>0</v>
      </c>
      <c r="G127" s="47">
        <f t="shared" si="8"/>
        <v>0</v>
      </c>
    </row>
    <row r="128" spans="1:7" ht="13" x14ac:dyDescent="0.3">
      <c r="A128" s="50" t="s">
        <v>240</v>
      </c>
      <c r="B128" s="23" t="s">
        <v>137</v>
      </c>
      <c r="C128" s="85" t="s">
        <v>138</v>
      </c>
      <c r="D128" s="21" t="s">
        <v>16</v>
      </c>
      <c r="E128" s="21">
        <v>112</v>
      </c>
      <c r="F128" s="100">
        <v>0</v>
      </c>
      <c r="G128" s="47">
        <f t="shared" si="8"/>
        <v>0</v>
      </c>
    </row>
    <row r="129" spans="1:7" ht="13" x14ac:dyDescent="0.3">
      <c r="A129" s="50" t="s">
        <v>241</v>
      </c>
      <c r="B129" s="81" t="s">
        <v>139</v>
      </c>
      <c r="C129" s="82" t="s">
        <v>140</v>
      </c>
      <c r="D129" s="83" t="s">
        <v>141</v>
      </c>
      <c r="E129" s="21">
        <v>17072</v>
      </c>
      <c r="F129" s="100">
        <v>0</v>
      </c>
      <c r="G129" s="47">
        <f t="shared" si="8"/>
        <v>0</v>
      </c>
    </row>
    <row r="130" spans="1:7" ht="13" x14ac:dyDescent="0.3">
      <c r="A130" s="50" t="s">
        <v>242</v>
      </c>
      <c r="B130" s="23" t="s">
        <v>143</v>
      </c>
      <c r="C130" s="85" t="s">
        <v>144</v>
      </c>
      <c r="D130" s="21" t="s">
        <v>17</v>
      </c>
      <c r="E130" s="21">
        <v>5</v>
      </c>
      <c r="F130" s="100">
        <v>0</v>
      </c>
      <c r="G130" s="47">
        <f t="shared" si="8"/>
        <v>0</v>
      </c>
    </row>
    <row r="131" spans="1:7" ht="13" x14ac:dyDescent="0.3">
      <c r="A131" s="50" t="s">
        <v>243</v>
      </c>
      <c r="B131" s="23" t="s">
        <v>147</v>
      </c>
      <c r="C131" s="82" t="s">
        <v>148</v>
      </c>
      <c r="D131" s="84" t="s">
        <v>17</v>
      </c>
      <c r="E131" s="21">
        <v>13</v>
      </c>
      <c r="F131" s="100">
        <v>0</v>
      </c>
      <c r="G131" s="47">
        <f t="shared" si="8"/>
        <v>0</v>
      </c>
    </row>
    <row r="132" spans="1:7" ht="13" x14ac:dyDescent="0.3">
      <c r="A132" s="50" t="s">
        <v>244</v>
      </c>
      <c r="B132" s="81" t="s">
        <v>151</v>
      </c>
      <c r="C132" s="82" t="s">
        <v>152</v>
      </c>
      <c r="D132" s="83" t="s">
        <v>17</v>
      </c>
      <c r="E132" s="21">
        <v>116</v>
      </c>
      <c r="F132" s="100">
        <v>0</v>
      </c>
      <c r="G132" s="47">
        <f t="shared" si="8"/>
        <v>0</v>
      </c>
    </row>
    <row r="133" spans="1:7" ht="13" x14ac:dyDescent="0.3">
      <c r="A133" s="50" t="s">
        <v>245</v>
      </c>
      <c r="B133" s="23" t="s">
        <v>159</v>
      </c>
      <c r="C133" s="82" t="s">
        <v>160</v>
      </c>
      <c r="D133" s="84" t="s">
        <v>17</v>
      </c>
      <c r="E133" s="21">
        <v>47</v>
      </c>
      <c r="F133" s="100">
        <v>0</v>
      </c>
      <c r="G133" s="47">
        <f t="shared" si="8"/>
        <v>0</v>
      </c>
    </row>
    <row r="134" spans="1:7" ht="13" x14ac:dyDescent="0.3">
      <c r="A134" s="50" t="s">
        <v>246</v>
      </c>
      <c r="B134" s="23" t="s">
        <v>161</v>
      </c>
      <c r="C134" s="85" t="s">
        <v>162</v>
      </c>
      <c r="D134" s="21" t="s">
        <v>68</v>
      </c>
      <c r="E134" s="21">
        <v>2</v>
      </c>
      <c r="F134" s="100">
        <v>0</v>
      </c>
      <c r="G134" s="47">
        <f t="shared" si="8"/>
        <v>0</v>
      </c>
    </row>
    <row r="135" spans="1:7" ht="13" x14ac:dyDescent="0.3">
      <c r="A135" s="50" t="s">
        <v>247</v>
      </c>
      <c r="B135" s="81" t="s">
        <v>163</v>
      </c>
      <c r="C135" s="82" t="s">
        <v>164</v>
      </c>
      <c r="D135" s="83" t="s">
        <v>68</v>
      </c>
      <c r="E135" s="21">
        <v>2</v>
      </c>
      <c r="F135" s="100">
        <v>0</v>
      </c>
      <c r="G135" s="47">
        <f t="shared" si="8"/>
        <v>0</v>
      </c>
    </row>
    <row r="136" spans="1:7" ht="13" x14ac:dyDescent="0.3">
      <c r="A136" s="50" t="s">
        <v>248</v>
      </c>
      <c r="B136" s="23" t="s">
        <v>49</v>
      </c>
      <c r="C136" s="85" t="s">
        <v>173</v>
      </c>
      <c r="D136" s="21" t="s">
        <v>14</v>
      </c>
      <c r="E136" s="21">
        <v>164</v>
      </c>
      <c r="F136" s="100">
        <v>0</v>
      </c>
      <c r="G136" s="47">
        <f t="shared" si="8"/>
        <v>0</v>
      </c>
    </row>
    <row r="137" spans="1:7" ht="13" x14ac:dyDescent="0.3">
      <c r="A137" s="50" t="s">
        <v>249</v>
      </c>
      <c r="B137" s="81" t="s">
        <v>174</v>
      </c>
      <c r="C137" s="82" t="s">
        <v>175</v>
      </c>
      <c r="D137" s="83" t="s">
        <v>14</v>
      </c>
      <c r="E137" s="21">
        <v>19</v>
      </c>
      <c r="F137" s="100">
        <v>0</v>
      </c>
      <c r="G137" s="47">
        <f t="shared" si="8"/>
        <v>0</v>
      </c>
    </row>
    <row r="138" spans="1:7" ht="13" x14ac:dyDescent="0.3">
      <c r="A138" s="50" t="s">
        <v>250</v>
      </c>
      <c r="B138" s="23" t="s">
        <v>178</v>
      </c>
      <c r="C138" s="85" t="s">
        <v>179</v>
      </c>
      <c r="D138" s="21" t="s">
        <v>68</v>
      </c>
      <c r="E138" s="21">
        <v>8</v>
      </c>
      <c r="F138" s="100">
        <v>0</v>
      </c>
      <c r="G138" s="47">
        <f t="shared" si="8"/>
        <v>0</v>
      </c>
    </row>
    <row r="139" spans="1:7" ht="13" x14ac:dyDescent="0.3">
      <c r="A139" s="50" t="s">
        <v>251</v>
      </c>
      <c r="B139" s="23" t="s">
        <v>181</v>
      </c>
      <c r="C139" s="82" t="s">
        <v>182</v>
      </c>
      <c r="D139" s="84" t="s">
        <v>17</v>
      </c>
      <c r="E139" s="21">
        <v>246</v>
      </c>
      <c r="F139" s="100">
        <v>0</v>
      </c>
      <c r="G139" s="47">
        <f t="shared" si="8"/>
        <v>0</v>
      </c>
    </row>
    <row r="140" spans="1:7" ht="13" x14ac:dyDescent="0.3">
      <c r="A140" s="50" t="s">
        <v>252</v>
      </c>
      <c r="B140" s="23" t="s">
        <v>183</v>
      </c>
      <c r="C140" s="85" t="s">
        <v>184</v>
      </c>
      <c r="D140" s="21" t="s">
        <v>17</v>
      </c>
      <c r="E140" s="21">
        <v>1194</v>
      </c>
      <c r="F140" s="100">
        <v>0</v>
      </c>
      <c r="G140" s="47">
        <f t="shared" si="8"/>
        <v>0</v>
      </c>
    </row>
    <row r="141" spans="1:7" ht="13" x14ac:dyDescent="0.3">
      <c r="A141" s="50" t="s">
        <v>253</v>
      </c>
      <c r="B141" s="23" t="s">
        <v>187</v>
      </c>
      <c r="C141" s="82" t="s">
        <v>188</v>
      </c>
      <c r="D141" s="84" t="s">
        <v>68</v>
      </c>
      <c r="E141" s="21">
        <v>1</v>
      </c>
      <c r="F141" s="100">
        <v>0</v>
      </c>
      <c r="G141" s="47">
        <f t="shared" si="8"/>
        <v>0</v>
      </c>
    </row>
    <row r="142" spans="1:7" ht="13" x14ac:dyDescent="0.3">
      <c r="A142" s="50" t="s">
        <v>254</v>
      </c>
      <c r="B142" s="23" t="s">
        <v>189</v>
      </c>
      <c r="C142" s="85" t="s">
        <v>190</v>
      </c>
      <c r="D142" s="21" t="s">
        <v>124</v>
      </c>
      <c r="E142" s="21">
        <v>33.5</v>
      </c>
      <c r="F142" s="100">
        <v>0</v>
      </c>
      <c r="G142" s="47">
        <f t="shared" si="8"/>
        <v>0</v>
      </c>
    </row>
    <row r="143" spans="1:7" ht="13" x14ac:dyDescent="0.3">
      <c r="A143" s="50" t="s">
        <v>255</v>
      </c>
      <c r="B143" s="81" t="s">
        <v>191</v>
      </c>
      <c r="C143" s="82" t="s">
        <v>192</v>
      </c>
      <c r="D143" s="83" t="s">
        <v>68</v>
      </c>
      <c r="E143" s="21">
        <v>6</v>
      </c>
      <c r="F143" s="100">
        <v>0</v>
      </c>
      <c r="G143" s="47">
        <f t="shared" si="8"/>
        <v>0</v>
      </c>
    </row>
    <row r="144" spans="1:7" ht="13" x14ac:dyDescent="0.3">
      <c r="A144" s="50" t="s">
        <v>256</v>
      </c>
      <c r="B144" s="23" t="s">
        <v>193</v>
      </c>
      <c r="C144" s="82" t="s">
        <v>194</v>
      </c>
      <c r="D144" s="84" t="s">
        <v>68</v>
      </c>
      <c r="E144" s="21">
        <v>2</v>
      </c>
      <c r="F144" s="100">
        <v>0</v>
      </c>
      <c r="G144" s="47">
        <f t="shared" si="8"/>
        <v>0</v>
      </c>
    </row>
    <row r="145" spans="1:7" ht="13" x14ac:dyDescent="0.3">
      <c r="A145" s="50" t="s">
        <v>257</v>
      </c>
      <c r="B145" s="23" t="s">
        <v>22</v>
      </c>
      <c r="C145" s="85" t="s">
        <v>201</v>
      </c>
      <c r="D145" s="21" t="s">
        <v>23</v>
      </c>
      <c r="E145" s="21">
        <v>1</v>
      </c>
      <c r="F145" s="100">
        <v>0</v>
      </c>
      <c r="G145" s="47">
        <f t="shared" si="8"/>
        <v>0</v>
      </c>
    </row>
    <row r="146" spans="1:7" ht="13" x14ac:dyDescent="0.3">
      <c r="A146" s="50" t="s">
        <v>258</v>
      </c>
      <c r="B146" s="81" t="s">
        <v>22</v>
      </c>
      <c r="C146" s="82" t="s">
        <v>202</v>
      </c>
      <c r="D146" s="83" t="s">
        <v>23</v>
      </c>
      <c r="E146" s="21">
        <v>1</v>
      </c>
      <c r="F146" s="100">
        <v>0</v>
      </c>
      <c r="G146" s="47">
        <f t="shared" si="8"/>
        <v>0</v>
      </c>
    </row>
    <row r="147" spans="1:7" ht="13" x14ac:dyDescent="0.3">
      <c r="A147" s="50" t="s">
        <v>259</v>
      </c>
      <c r="B147" s="23" t="s">
        <v>51</v>
      </c>
      <c r="C147" s="82" t="s">
        <v>203</v>
      </c>
      <c r="D147" s="84" t="s">
        <v>23</v>
      </c>
      <c r="E147" s="21">
        <v>1</v>
      </c>
      <c r="F147" s="100">
        <v>0</v>
      </c>
      <c r="G147" s="47">
        <f t="shared" si="8"/>
        <v>0</v>
      </c>
    </row>
    <row r="148" spans="1:7" ht="13" x14ac:dyDescent="0.3">
      <c r="A148" s="50" t="s">
        <v>260</v>
      </c>
      <c r="B148" s="23" t="s">
        <v>204</v>
      </c>
      <c r="C148" s="85" t="s">
        <v>205</v>
      </c>
      <c r="D148" s="21" t="s">
        <v>206</v>
      </c>
      <c r="E148" s="21">
        <v>19</v>
      </c>
      <c r="F148" s="100">
        <v>0</v>
      </c>
      <c r="G148" s="47">
        <f t="shared" si="8"/>
        <v>0</v>
      </c>
    </row>
    <row r="149" spans="1:7" ht="13" x14ac:dyDescent="0.3">
      <c r="A149" s="50" t="s">
        <v>261</v>
      </c>
      <c r="B149" s="81" t="s">
        <v>207</v>
      </c>
      <c r="C149" s="82" t="s">
        <v>208</v>
      </c>
      <c r="D149" s="83" t="s">
        <v>124</v>
      </c>
      <c r="E149" s="21">
        <v>16</v>
      </c>
      <c r="F149" s="100">
        <v>0</v>
      </c>
      <c r="G149" s="47">
        <f t="shared" si="8"/>
        <v>0</v>
      </c>
    </row>
    <row r="150" spans="1:7" ht="13" x14ac:dyDescent="0.3">
      <c r="A150" s="50" t="s">
        <v>262</v>
      </c>
      <c r="B150" s="23" t="s">
        <v>209</v>
      </c>
      <c r="C150" s="82" t="s">
        <v>210</v>
      </c>
      <c r="D150" s="84" t="s">
        <v>206</v>
      </c>
      <c r="E150" s="21">
        <v>19</v>
      </c>
      <c r="F150" s="100">
        <v>0</v>
      </c>
      <c r="G150" s="47">
        <f t="shared" si="8"/>
        <v>0</v>
      </c>
    </row>
    <row r="151" spans="1:7" ht="13.5" thickBot="1" x14ac:dyDescent="0.35">
      <c r="A151" s="50" t="s">
        <v>263</v>
      </c>
      <c r="B151" s="23" t="s">
        <v>52</v>
      </c>
      <c r="C151" s="85" t="s">
        <v>211</v>
      </c>
      <c r="D151" s="21" t="s">
        <v>23</v>
      </c>
      <c r="E151" s="21">
        <v>1</v>
      </c>
      <c r="F151" s="100">
        <v>0</v>
      </c>
      <c r="G151" s="47">
        <f t="shared" si="8"/>
        <v>0</v>
      </c>
    </row>
    <row r="152" spans="1:7" ht="13.5" thickBot="1" x14ac:dyDescent="0.35">
      <c r="A152" s="54"/>
      <c r="B152" s="55"/>
      <c r="C152" s="57" t="s">
        <v>56</v>
      </c>
      <c r="D152" s="55"/>
      <c r="E152" s="55"/>
      <c r="F152" s="55"/>
      <c r="G152" s="58">
        <f>SUM(G114:G151)</f>
        <v>0</v>
      </c>
    </row>
    <row r="153" spans="1:7" ht="13" thickBot="1" x14ac:dyDescent="0.3"/>
    <row r="154" spans="1:7" ht="13" x14ac:dyDescent="0.3">
      <c r="A154" s="60"/>
      <c r="B154" s="61"/>
      <c r="C154" s="62" t="s">
        <v>57</v>
      </c>
      <c r="D154" s="61"/>
      <c r="E154" s="61"/>
      <c r="F154" s="61"/>
      <c r="G154" s="63"/>
    </row>
    <row r="155" spans="1:7" ht="13" thickBot="1" x14ac:dyDescent="0.3">
      <c r="A155" s="64"/>
      <c r="B155" s="65"/>
      <c r="C155" s="65"/>
      <c r="D155" s="65"/>
      <c r="E155" s="65"/>
      <c r="F155" s="65"/>
      <c r="G155" s="66"/>
    </row>
    <row r="156" spans="1:7" ht="13.5" thickBot="1" x14ac:dyDescent="0.35">
      <c r="A156" s="97" t="s">
        <v>61</v>
      </c>
      <c r="B156" s="98"/>
      <c r="C156" s="99"/>
      <c r="D156" s="65"/>
      <c r="E156" s="65"/>
      <c r="F156" s="65"/>
      <c r="G156" s="68">
        <f>$G$84</f>
        <v>267500</v>
      </c>
    </row>
    <row r="157" spans="1:7" ht="13" thickBot="1" x14ac:dyDescent="0.3">
      <c r="A157" s="64"/>
      <c r="B157" s="65"/>
      <c r="C157" s="65"/>
      <c r="D157" s="65"/>
      <c r="E157" s="65"/>
      <c r="F157" s="65"/>
      <c r="G157" s="69"/>
    </row>
    <row r="158" spans="1:7" ht="13.5" thickBot="1" x14ac:dyDescent="0.35">
      <c r="A158" s="97" t="s">
        <v>58</v>
      </c>
      <c r="B158" s="98"/>
      <c r="C158" s="99"/>
      <c r="D158" s="65"/>
      <c r="E158" s="65"/>
      <c r="F158" s="65"/>
      <c r="G158" s="68">
        <f>$G$109</f>
        <v>0</v>
      </c>
    </row>
    <row r="159" spans="1:7" ht="13" thickBot="1" x14ac:dyDescent="0.3">
      <c r="A159" s="64"/>
      <c r="B159" s="65"/>
      <c r="C159" s="65"/>
      <c r="D159" s="65"/>
      <c r="E159" s="65"/>
      <c r="F159" s="65"/>
      <c r="G159" s="69"/>
    </row>
    <row r="160" spans="1:7" ht="13.5" thickBot="1" x14ac:dyDescent="0.35">
      <c r="A160" s="97" t="s">
        <v>59</v>
      </c>
      <c r="B160" s="98"/>
      <c r="C160" s="99"/>
      <c r="D160" s="65"/>
      <c r="E160" s="65"/>
      <c r="F160" s="65"/>
      <c r="G160" s="68">
        <f>$G$152</f>
        <v>0</v>
      </c>
    </row>
    <row r="161" spans="1:7" ht="13" thickBot="1" x14ac:dyDescent="0.3">
      <c r="A161" s="64"/>
      <c r="B161" s="65"/>
      <c r="C161" s="65"/>
      <c r="D161" s="65"/>
      <c r="E161" s="65"/>
      <c r="F161" s="65"/>
      <c r="G161" s="69"/>
    </row>
    <row r="162" spans="1:7" ht="13.5" thickBot="1" x14ac:dyDescent="0.35">
      <c r="A162" s="97" t="s">
        <v>62</v>
      </c>
      <c r="B162" s="98"/>
      <c r="C162" s="99"/>
      <c r="D162" s="67"/>
      <c r="E162" s="67"/>
      <c r="F162" s="67"/>
      <c r="G162" s="71">
        <f>G156+G158+G160</f>
        <v>267500</v>
      </c>
    </row>
    <row r="164" spans="1:7" x14ac:dyDescent="0.25">
      <c r="A164" s="2" t="s">
        <v>28</v>
      </c>
      <c r="B164" s="2"/>
      <c r="C164" s="36"/>
      <c r="D164" s="36"/>
      <c r="E164" s="3" t="s">
        <v>29</v>
      </c>
      <c r="F164" s="72"/>
      <c r="G164" s="37"/>
    </row>
    <row r="165" spans="1:7" x14ac:dyDescent="0.25">
      <c r="A165" s="2"/>
      <c r="B165" s="2"/>
      <c r="C165" s="2" t="s">
        <v>30</v>
      </c>
      <c r="D165" s="2"/>
      <c r="E165" s="38"/>
      <c r="F165" s="35"/>
      <c r="G165" s="35"/>
    </row>
    <row r="166" spans="1:7" x14ac:dyDescent="0.25">
      <c r="A166" s="2"/>
      <c r="B166" s="2"/>
      <c r="C166" s="2"/>
      <c r="D166" s="2"/>
      <c r="E166" s="38"/>
      <c r="F166" s="35"/>
      <c r="G166" s="35"/>
    </row>
    <row r="167" spans="1:7" x14ac:dyDescent="0.25">
      <c r="A167" s="2" t="s">
        <v>31</v>
      </c>
      <c r="B167" s="2"/>
      <c r="C167" s="36"/>
      <c r="D167" s="36"/>
      <c r="E167" s="38" t="s">
        <v>32</v>
      </c>
      <c r="F167" s="73"/>
      <c r="G167" s="37"/>
    </row>
    <row r="168" spans="1:7" x14ac:dyDescent="0.25">
      <c r="A168" s="2"/>
      <c r="B168" s="2"/>
      <c r="C168" s="2"/>
      <c r="D168" s="2"/>
      <c r="E168" s="38"/>
      <c r="F168" s="35"/>
      <c r="G168" s="35"/>
    </row>
    <row r="169" spans="1:7" x14ac:dyDescent="0.25">
      <c r="A169" s="2" t="s">
        <v>33</v>
      </c>
      <c r="B169" s="2"/>
      <c r="C169" s="36"/>
      <c r="D169" s="36"/>
      <c r="E169" s="3" t="s">
        <v>34</v>
      </c>
      <c r="F169" s="37"/>
      <c r="G169" s="37"/>
    </row>
    <row r="170" spans="1:7" x14ac:dyDescent="0.25">
      <c r="A170" s="2"/>
      <c r="B170" s="2"/>
      <c r="C170" s="2"/>
      <c r="D170" s="2"/>
      <c r="E170" s="38"/>
      <c r="F170" s="35"/>
      <c r="G170" s="35"/>
    </row>
    <row r="171" spans="1:7" x14ac:dyDescent="0.25">
      <c r="A171" s="2" t="s">
        <v>35</v>
      </c>
      <c r="B171" s="2"/>
      <c r="C171" s="36"/>
      <c r="D171" s="36"/>
      <c r="E171" s="38" t="s">
        <v>36</v>
      </c>
      <c r="F171" s="37"/>
      <c r="G171" s="37"/>
    </row>
    <row r="172" spans="1:7" x14ac:dyDescent="0.25">
      <c r="A172" s="2"/>
      <c r="B172" s="2"/>
      <c r="C172" s="2"/>
      <c r="D172" s="2"/>
      <c r="E172" s="3"/>
      <c r="F172" s="35"/>
      <c r="G172" s="35"/>
    </row>
    <row r="173" spans="1:7" x14ac:dyDescent="0.25">
      <c r="A173" s="2" t="s">
        <v>37</v>
      </c>
      <c r="B173" s="2"/>
      <c r="C173" s="2"/>
      <c r="D173" s="2"/>
      <c r="E173" s="3"/>
      <c r="F173" s="35"/>
      <c r="G173" s="35"/>
    </row>
    <row r="174" spans="1:7" x14ac:dyDescent="0.25">
      <c r="A174" s="2" t="s">
        <v>38</v>
      </c>
      <c r="B174" s="2"/>
      <c r="C174" s="36"/>
      <c r="D174" s="36"/>
      <c r="E174" s="3"/>
      <c r="F174" s="35"/>
      <c r="G174" s="35"/>
    </row>
    <row r="175" spans="1:7" x14ac:dyDescent="0.25">
      <c r="A175" s="2"/>
      <c r="B175" s="2"/>
      <c r="C175" s="2"/>
      <c r="D175" s="2"/>
      <c r="E175" s="3"/>
      <c r="F175" s="35"/>
      <c r="G175" s="35"/>
    </row>
    <row r="176" spans="1:7" x14ac:dyDescent="0.25">
      <c r="A176" s="2" t="s">
        <v>39</v>
      </c>
      <c r="B176" s="2"/>
      <c r="C176" s="95"/>
      <c r="D176" s="2"/>
      <c r="E176" s="3"/>
      <c r="F176" s="35"/>
      <c r="G176" s="35"/>
    </row>
    <row r="177" spans="1:7" x14ac:dyDescent="0.25">
      <c r="A177" s="2" t="s">
        <v>38</v>
      </c>
      <c r="B177" s="2"/>
      <c r="C177" s="96"/>
      <c r="D177" s="36"/>
      <c r="E177" s="3"/>
      <c r="F177" s="35"/>
      <c r="G177" s="35"/>
    </row>
    <row r="178" spans="1:7" ht="6" customHeight="1" x14ac:dyDescent="0.25">
      <c r="A178" s="2"/>
      <c r="B178" s="2"/>
      <c r="C178" s="2"/>
      <c r="D178" s="2"/>
      <c r="E178" s="3"/>
      <c r="F178" s="35"/>
      <c r="G178" s="35"/>
    </row>
  </sheetData>
  <sheetProtection algorithmName="SHA-512" hashValue="i1IMcJjozDqmDpLglqYrpDrW38DkqqY7fSUVdHwdMMxM4TdjFElGt8Qt3tFeWMoQG9nkiDFruEu9VswNcz2SiA==" saltValue="v2W2zJDpD4ANpiJbInmkDQ==" spinCount="100000" sheet="1" objects="1" scenarios="1"/>
  <mergeCells count="5">
    <mergeCell ref="C176:C177"/>
    <mergeCell ref="A156:C156"/>
    <mergeCell ref="A158:C158"/>
    <mergeCell ref="A160:C160"/>
    <mergeCell ref="A162:C162"/>
  </mergeCells>
  <phoneticPr fontId="11" type="noConversion"/>
  <printOptions horizontalCentered="1"/>
  <pageMargins left="0.5" right="0.25" top="0.25" bottom="0.5" header="0.3" footer="0.3"/>
  <pageSetup scale="62" orientation="portrait" r:id="rId1"/>
  <rowBreaks count="1" manualBreakCount="1"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Andrews</dc:creator>
  <cp:lastModifiedBy>Matthew Marter</cp:lastModifiedBy>
  <cp:lastPrinted>2025-08-28T21:25:38Z</cp:lastPrinted>
  <dcterms:created xsi:type="dcterms:W3CDTF">2023-10-04T20:11:55Z</dcterms:created>
  <dcterms:modified xsi:type="dcterms:W3CDTF">2025-10-21T13:43:41Z</dcterms:modified>
</cp:coreProperties>
</file>